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ianfox/Downloads/"/>
    </mc:Choice>
  </mc:AlternateContent>
  <xr:revisionPtr revIDLastSave="0" documentId="13_ncr:1_{9C9A3F8A-18DF-DD48-9368-43F389D4E601}" xr6:coauthVersionLast="47" xr6:coauthVersionMax="47" xr10:uidLastSave="{00000000-0000-0000-0000-000000000000}"/>
  <bookViews>
    <workbookView xWindow="0" yWindow="760" windowWidth="30240" windowHeight="17360" xr2:uid="{D303FB26-23D2-4BB9-9AFE-AB33141613E7}"/>
  </bookViews>
  <sheets>
    <sheet name="071C Bus Price List 1.24.2022" sheetId="1" r:id="rId1"/>
  </sheets>
  <definedNames>
    <definedName name="_xlnm.Print_Area" localSheetId="0">'071C Bus Price List 1.24.2022'!$A$1:$Q$160</definedName>
    <definedName name="_xlnm.Print_Titles" localSheetId="0">'071C Bus Price List 1.24.2022'!$1:$3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07" i="1" l="1"/>
  <c r="L106" i="1"/>
  <c r="L105" i="1"/>
  <c r="L104" i="1"/>
  <c r="L108" i="1" s="1"/>
  <c r="L101" i="1"/>
  <c r="L100" i="1"/>
  <c r="L99" i="1"/>
  <c r="L98" i="1"/>
  <c r="L97" i="1"/>
  <c r="L94" i="1"/>
  <c r="L93" i="1"/>
  <c r="L92" i="1"/>
  <c r="L91" i="1"/>
  <c r="L90" i="1"/>
  <c r="L87" i="1"/>
  <c r="L86" i="1"/>
  <c r="L81" i="1"/>
  <c r="L80" i="1"/>
  <c r="L79" i="1"/>
  <c r="L78" i="1"/>
  <c r="L77" i="1"/>
  <c r="L75" i="1"/>
  <c r="L74" i="1"/>
  <c r="L73" i="1"/>
  <c r="L72" i="1"/>
  <c r="L69" i="1"/>
  <c r="L68" i="1"/>
  <c r="L67" i="1"/>
  <c r="L66" i="1"/>
  <c r="L65" i="1"/>
  <c r="L53" i="1"/>
  <c r="L52" i="1"/>
  <c r="L51" i="1"/>
  <c r="L50" i="1"/>
  <c r="L49" i="1"/>
  <c r="L46" i="1"/>
  <c r="L45" i="1"/>
  <c r="L44" i="1"/>
  <c r="L43" i="1"/>
  <c r="L42" i="1"/>
  <c r="L39" i="1"/>
  <c r="L38" i="1"/>
  <c r="L37" i="1"/>
  <c r="L36" i="1"/>
  <c r="L35" i="1"/>
  <c r="L29" i="1"/>
  <c r="L32" i="1"/>
  <c r="L31" i="1"/>
  <c r="L30" i="1"/>
  <c r="L28" i="1"/>
  <c r="L26" i="1"/>
  <c r="L25" i="1"/>
  <c r="L24" i="1"/>
  <c r="L23" i="1"/>
  <c r="L22" i="1"/>
  <c r="L20" i="1"/>
  <c r="L19" i="1"/>
  <c r="L18" i="1"/>
  <c r="L17" i="1"/>
  <c r="L16" i="1"/>
  <c r="L14" i="1"/>
  <c r="L13" i="1"/>
  <c r="L12" i="1"/>
  <c r="L11" i="1"/>
  <c r="L10" i="1"/>
  <c r="L8" i="1"/>
  <c r="L7" i="1"/>
  <c r="L6" i="1"/>
  <c r="L4" i="1"/>
  <c r="L83" i="1" l="1"/>
  <c r="L85" i="1"/>
  <c r="L71" i="1"/>
  <c r="L59" i="1"/>
</calcChain>
</file>

<file path=xl/sharedStrings.xml><?xml version="1.0" encoding="utf-8"?>
<sst xmlns="http://schemas.openxmlformats.org/spreadsheetml/2006/main" count="600" uniqueCount="112">
  <si>
    <t>071C - 201900616 – Type C (Conventional)
School &amp; Activity Buses</t>
  </si>
  <si>
    <t>SCHOOL BUSES</t>
  </si>
  <si>
    <t>CAROLINA THOMAS</t>
  </si>
  <si>
    <t>GREGORY POOLE</t>
  </si>
  <si>
    <t>WHITES IC BUS</t>
  </si>
  <si>
    <t>Item #</t>
  </si>
  <si>
    <t>Bus Chassis Type</t>
  </si>
  <si>
    <t>Add, Deduct, No Change</t>
  </si>
  <si>
    <t>Amount for Option Add or Deduct</t>
  </si>
  <si>
    <t>Unit Price</t>
  </si>
  <si>
    <r>
      <t xml:space="preserve">Unit Build Price 
</t>
    </r>
    <r>
      <rPr>
        <b/>
        <sz val="8"/>
        <color theme="1"/>
        <rFont val="Calibri"/>
        <family val="2"/>
        <scheme val="minor"/>
      </rPr>
      <t>(Unit Price+Amount for Option Add or Deduct)</t>
    </r>
  </si>
  <si>
    <t>41-42 Passenger with AC and CSRS Seats</t>
  </si>
  <si>
    <t>Lift</t>
  </si>
  <si>
    <t>ADD</t>
  </si>
  <si>
    <t>NOT AVAILABLE</t>
  </si>
  <si>
    <t>N/A</t>
  </si>
  <si>
    <t>Lift and Flat Floor</t>
  </si>
  <si>
    <t>No AC</t>
  </si>
  <si>
    <t>DEDUCT</t>
  </si>
  <si>
    <t>Additional CSRS Seats (per seat)</t>
  </si>
  <si>
    <t>53-54 Passenger with AC and CSRS Seats</t>
  </si>
  <si>
    <t>65-66 Passenger with AC and CSRS Seats</t>
  </si>
  <si>
    <t>71-72 Passenger with AC and CSRS Seats</t>
  </si>
  <si>
    <t>41-42 Passenger with AC, 4 CSRS Seats, and 3-point Lap/Shoulder restraints throughout</t>
  </si>
  <si>
    <t>High Visibility Webbing on ALL Lap/Shoulder Restraints</t>
  </si>
  <si>
    <t>53-54 Passenger with AC, 4 CSRS Seats, and 3-point Lap/Shoulder restraints throughout</t>
  </si>
  <si>
    <t>65-66 Passenger with AC, 4 CSRS Seats, and 3-point Lap/Shoulder restraints throughout</t>
  </si>
  <si>
    <t>71-72 Passenger with  AC, 4 CSRS Seats, and 3-point Lap/Shoulder restraints throughout</t>
  </si>
  <si>
    <t>ACTIVITY BUSES</t>
  </si>
  <si>
    <t>Unit Build Price</t>
  </si>
  <si>
    <t>41-42 Passenger with  AC, 4 CSRS Seats, and 3-point Lap/Shoulder restraints throughout</t>
  </si>
  <si>
    <t>71-72 Passenger with AC, 4 CSRS Seats, and 3-point Lap/Shoulder restraints throughout</t>
  </si>
  <si>
    <t>OPTIONS</t>
  </si>
  <si>
    <t>Description</t>
  </si>
  <si>
    <t>Add, Deduct, 
No Change</t>
  </si>
  <si>
    <t>Amount for Add or Deduct</t>
  </si>
  <si>
    <t xml:space="preserve">Propane Engine- to be powered by propane with deviations from the specifications  ONLY to the extent needed to offer the propane powered solution.
*Vendor shall provide literature with the solicitation outlining the Engine Manufacturer, Model, Rated Horse Power, and Rated Torque.  Vendor shall also outline on a separate document all deviations to the specification that would be required to add this option.
</t>
  </si>
  <si>
    <t>DD5 Engine *Vendor shall provide literature with the solicitation outlining the Engine Manufacturer, Model, Rated Horse Power, and Rated Torque.  Vendor shall also outline on a separate document all deviations to the specification that would be required to add this option.</t>
  </si>
  <si>
    <t>NO CHARGE</t>
  </si>
  <si>
    <t xml:space="preserve">Inside Overhead Luggage Racks - Deluxe Tubular Type
72 Passenger Size
</t>
  </si>
  <si>
    <t xml:space="preserve">Inside Overhead Luggage Racks - Deluxe Tubular Type
66 Passenger Size
</t>
  </si>
  <si>
    <t xml:space="preserve">Inside Overhead Luggage Racks - Deluxe Tubular Type
54 Passenger Size
</t>
  </si>
  <si>
    <t xml:space="preserve">Inside Overhead Luggage Racks - Deluxe Tubular Type
42 Passenger Size
</t>
  </si>
  <si>
    <t xml:space="preserve">Luggage Space Underbody
Approximately 17 3/4"H x 24"D x 56"L
</t>
  </si>
  <si>
    <t xml:space="preserve">Luggage Space Underbody
Approximately 17 3/4"H x 24"D x 84"-86"L
</t>
  </si>
  <si>
    <t>AM/FM/CD Radio System complete with minimum 4 inside speakers installed, not including any dash speakers.  42 passenger bus may have only 2 speakers, plus dash speakers.</t>
  </si>
  <si>
    <t>Solid Color Body with Striped Lower Rails</t>
  </si>
  <si>
    <t>Solid Color Body with Striped Lower Rails and Roof Stripes</t>
  </si>
  <si>
    <t>Special Interior Colors - * Vendor to supply a list of colors available and a color chart in the bid package.</t>
  </si>
  <si>
    <t>FMVSS 210 compliant 39" seat to replace standard 39" seat.</t>
  </si>
  <si>
    <t>FMVSS 210 Compliant 30" seat to replace standard 30" seat.</t>
  </si>
  <si>
    <t>Shop Manuals</t>
  </si>
  <si>
    <t>Parts Manuals</t>
  </si>
  <si>
    <t>Rear Heater Installed</t>
  </si>
  <si>
    <t xml:space="preserve">Maximum seat spacing to better accommodate high school students for 72 Passenger Bus </t>
  </si>
  <si>
    <t xml:space="preserve">Maximum seat spacing to better accommodate high school students for 66 Passenger Bus </t>
  </si>
  <si>
    <t xml:space="preserve">Maximum seat spacing to better accommodate high school students for 54 Passenger Bus </t>
  </si>
  <si>
    <t>Outside Storage Compartment – An outside storage compartment shall be installed on any configuration of school and activity bus if requested by the user.  The location to be on the right side of the body in front of the rear wheels and labeled in letters two inches high “STORAGE.”  The storage compartment shall be approximately thirteen inches (13”) high, fifteen (15”) inches deep, and twenty-five inches (25”) wide and be located under the floor in the body skirt.  The door and box shall be sealed to minimize water and dust leakage.  All doors shall be equipped with locks and keyed the same as all other external locks.</t>
  </si>
  <si>
    <t>Four Wheel Air Disc Brakes</t>
  </si>
  <si>
    <t>DD5 Engine Brake</t>
  </si>
  <si>
    <t>Cummins Integral Engine Exhaust Brake</t>
  </si>
  <si>
    <t>Rear View Mirror Back-Up Camera System * Vendor to supply product literature with bid package for model being provided</t>
  </si>
  <si>
    <t>Front and Rear Door Locks (Vandal Locks)  * Vendor to supply information regarding manufacturer and model with the bid package</t>
  </si>
  <si>
    <t>Adjustable Brake Pedals : See Specification Section 24 for details</t>
  </si>
  <si>
    <t>Three-Point Lap/Shoulder Restraints : See Specification Section 24 for details</t>
  </si>
  <si>
    <t>High Visibility Webbing on Lap/Shoulder Restraints : See Specification Section 24 for details</t>
  </si>
  <si>
    <t>Anti-Corrosion Package : See Specification Section 24 for details</t>
  </si>
  <si>
    <t>Cup Holder</t>
  </si>
  <si>
    <t>Console Mount Arm Rest</t>
  </si>
  <si>
    <t>ELECTRIC BUS OPTION (July 2021)</t>
  </si>
  <si>
    <t>Electric Drivetrain Option</t>
  </si>
  <si>
    <t>Compatible DCFC Charging Station</t>
  </si>
  <si>
    <t xml:space="preserve">In-Charge Energy ICE-60kW DC Fast Charging </t>
  </si>
  <si>
    <t xml:space="preserve">Proterra 60kW Charger </t>
  </si>
  <si>
    <t>* Contact the Vendor for information regarding Electric Bus Options</t>
  </si>
  <si>
    <t>*The awarded Vendor(s) shall not offer added incentives to users for good(s) awarded under this contract.</t>
  </si>
  <si>
    <t xml:space="preserve"> N/A </t>
  </si>
  <si>
    <t xml:space="preserve"> $                        -  </t>
  </si>
  <si>
    <t xml:space="preserve"> 42=393
54=490
66=640
72=689 </t>
  </si>
  <si>
    <t xml:space="preserve"> 42=5754
54=7355
66=8954
72=9809 </t>
  </si>
  <si>
    <t xml:space="preserve">42=1825
54=1964
66=2019
72=2119 </t>
  </si>
  <si>
    <t>LED Illuminated Stop Arm</t>
  </si>
  <si>
    <t>LED Illuminated School Bus Signs</t>
  </si>
  <si>
    <t>  </t>
  </si>
  <si>
    <t>ADD </t>
  </si>
  <si>
    <t>NOT AVAILABLE </t>
  </si>
  <si>
    <t> N/A  </t>
  </si>
  <si>
    <t> $             2,682.00  </t>
  </si>
  <si>
    <t> $             2,429.00  </t>
  </si>
  <si>
    <t> $             2,368.00  </t>
  </si>
  <si>
    <t> $             2,342.00  </t>
  </si>
  <si>
    <t> $             1,887.00  </t>
  </si>
  <si>
    <t> $             1,951.00  </t>
  </si>
  <si>
    <t> $             1,287.00  </t>
  </si>
  <si>
    <t> $             1,650.00  </t>
  </si>
  <si>
    <t> $             2,456.00  </t>
  </si>
  <si>
    <t>NO CHARGE </t>
  </si>
  <si>
    <t> $                          -    </t>
  </si>
  <si>
    <t> $             1,467.00  </t>
  </si>
  <si>
    <t> $                592.00  </t>
  </si>
  <si>
    <t> $             2,292.00  </t>
  </si>
  <si>
    <t> $                286.00  </t>
  </si>
  <si>
    <t> $             1,486.00  </t>
  </si>
  <si>
    <t> $                759.00  </t>
  </si>
  <si>
    <t> $                764.00  </t>
  </si>
  <si>
    <t> $             2,026.00  </t>
  </si>
  <si>
    <t> $             2,228.00  </t>
  </si>
  <si>
    <t> $             1,858.00  </t>
  </si>
  <si>
    <t> $        269,079.00  </t>
  </si>
  <si>
    <t> $          24,560.00  </t>
  </si>
  <si>
    <t> $          62,150.00  </t>
  </si>
  <si>
    <t>Revised 1/15/2024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</si>
</sst>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22"/>
      <color theme="1"/>
      <name val="Calibri"/>
      <family val="2"/>
      <scheme val="minor"/>
    </font>
    <font>
      <b/>
      <sz val="22"/>
      <color theme="1"/>
      <name val="Calibri"/>
      <family val="2"/>
      <scheme val="minor"/>
    </font>
    <font>
      <sz val="24"/>
      <color theme="1"/>
      <name val="Calibri"/>
      <family val="2"/>
      <scheme val="minor"/>
    </font>
    <font>
      <b/>
      <sz val="24"/>
      <color theme="1"/>
      <name val="Calibri"/>
      <family val="2"/>
      <scheme val="minor"/>
    </font>
    <font>
      <b/>
      <sz val="8"/>
      <color theme="1"/>
      <name val="Calibri"/>
      <family val="2"/>
      <scheme val="minor"/>
    </font>
    <font>
      <b/>
      <sz val="14"/>
      <color theme="1"/>
      <name val="Calibri"/>
      <family val="2"/>
      <scheme val="minor"/>
    </font>
    <font>
      <b/>
      <sz val="11"/>
      <color rgb="FF0000FF"/>
      <name val="Calibri"/>
      <family val="2"/>
      <scheme val="minor"/>
    </font>
    <font>
      <sz val="11"/>
      <color rgb="FFFF0000"/>
      <name val="Calibri"/>
      <family val="2"/>
      <scheme val="minor"/>
    </font>
    <font>
      <sz val="11"/>
      <color rgb="FF000000"/>
      <name val="Calibri"/>
      <family val="2"/>
      <scheme val="minor"/>
    </font>
    <font>
      <sz val="10"/>
      <color rgb="FF000000"/>
      <name val="Calibri"/>
      <family val="2"/>
      <scheme val="minor"/>
    </font>
    <font>
      <sz val="10"/>
      <color rgb="FFFF0000"/>
      <name val="Calibri"/>
      <family val="2"/>
      <scheme val="minor"/>
    </font>
    <font>
      <sz val="11"/>
      <color rgb="FF000000"/>
      <name val="Calibri"/>
      <family val="2"/>
    </font>
    <font>
      <sz val="11"/>
      <color rgb="FF006100"/>
      <name val="Calibri"/>
      <family val="2"/>
      <scheme val="minor"/>
    </font>
    <font>
      <sz val="11"/>
      <color theme="0"/>
      <name val="Calibri"/>
      <family val="2"/>
      <scheme val="minor"/>
    </font>
    <font>
      <sz val="11"/>
      <name val="Calibri"/>
      <family val="2"/>
      <scheme val="minor"/>
    </font>
  </fonts>
  <fills count="11">
    <fill>
      <patternFill patternType="none"/>
    </fill>
    <fill>
      <patternFill patternType="gray125"/>
    </fill>
    <fill>
      <patternFill patternType="solid">
        <fgColor theme="5" tint="0.79998168889431442"/>
        <bgColor indexed="64"/>
      </patternFill>
    </fill>
    <fill>
      <patternFill patternType="solid">
        <fgColor theme="7"/>
        <bgColor indexed="64"/>
      </patternFill>
    </fill>
    <fill>
      <patternFill patternType="solid">
        <fgColor theme="0"/>
        <bgColor indexed="64"/>
      </patternFill>
    </fill>
    <fill>
      <patternFill patternType="solid">
        <fgColor theme="1"/>
        <bgColor indexed="64"/>
      </patternFill>
    </fill>
    <fill>
      <patternFill patternType="solid">
        <fgColor rgb="FF000000"/>
        <bgColor indexed="64"/>
      </patternFill>
    </fill>
    <fill>
      <patternFill patternType="solid">
        <fgColor rgb="FFFCE4D6"/>
        <bgColor indexed="64"/>
      </patternFill>
    </fill>
    <fill>
      <patternFill patternType="solid">
        <fgColor rgb="FFC6EFCE"/>
      </patternFill>
    </fill>
    <fill>
      <patternFill patternType="solid">
        <fgColor theme="9"/>
      </patternFill>
    </fill>
    <fill>
      <patternFill patternType="solid">
        <fgColor theme="9" tint="0.39997558519241921"/>
        <bgColor indexed="64"/>
      </patternFill>
    </fill>
  </fills>
  <borders count="53">
    <border>
      <left/>
      <right/>
      <top/>
      <bottom/>
      <diagonal/>
    </border>
    <border>
      <left/>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style="medium">
        <color rgb="FF000000"/>
      </left>
      <right style="medium">
        <color indexed="64"/>
      </right>
      <top style="medium">
        <color indexed="64"/>
      </top>
      <bottom style="medium">
        <color indexed="64"/>
      </bottom>
      <diagonal/>
    </border>
    <border>
      <left style="thick">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ck">
        <color rgb="FF000000"/>
      </right>
      <top style="medium">
        <color rgb="FF000000"/>
      </top>
      <bottom style="medium">
        <color rgb="FF000000"/>
      </bottom>
      <diagonal/>
    </border>
    <border>
      <left style="thick">
        <color rgb="FF000000"/>
      </left>
      <right style="medium">
        <color rgb="FF000000"/>
      </right>
      <top/>
      <bottom style="medium">
        <color rgb="FF000000"/>
      </bottom>
      <diagonal/>
    </border>
    <border>
      <left/>
      <right style="medium">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ck">
        <color rgb="FF000000"/>
      </right>
      <top/>
      <bottom style="thick">
        <color rgb="FF000000"/>
      </bottom>
      <diagonal/>
    </border>
    <border>
      <left style="thick">
        <color rgb="FF000000"/>
      </left>
      <right style="thick">
        <color rgb="FF000000"/>
      </right>
      <top/>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5" fillId="8" borderId="0" applyNumberFormat="0" applyBorder="0" applyAlignment="0" applyProtection="0"/>
    <xf numFmtId="0" fontId="16" fillId="9" borderId="0" applyNumberFormat="0" applyBorder="0" applyAlignment="0" applyProtection="0"/>
  </cellStyleXfs>
  <cellXfs count="148">
    <xf numFmtId="0" fontId="0" fillId="0" borderId="0" xfId="0"/>
    <xf numFmtId="0" fontId="0" fillId="0" borderId="0" xfId="0" applyAlignment="1">
      <alignment wrapText="1"/>
    </xf>
    <xf numFmtId="44" fontId="0" fillId="0" borderId="0" xfId="1" applyFont="1" applyAlignment="1">
      <alignment wrapText="1"/>
    </xf>
    <xf numFmtId="0" fontId="2" fillId="0" borderId="0" xfId="0" applyFont="1" applyAlignment="1">
      <alignment wrapText="1"/>
    </xf>
    <xf numFmtId="44" fontId="2" fillId="0" borderId="0" xfId="0" applyNumberFormat="1" applyFont="1" applyAlignment="1">
      <alignment wrapText="1"/>
    </xf>
    <xf numFmtId="44" fontId="0" fillId="2" borderId="2" xfId="1"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0" borderId="4" xfId="0" applyBorder="1" applyAlignment="1">
      <alignment horizontal="left" vertical="top" wrapText="1"/>
    </xf>
    <xf numFmtId="0" fontId="2" fillId="0" borderId="4" xfId="0" applyFont="1" applyBorder="1" applyAlignment="1">
      <alignment horizontal="center" vertical="top" wrapText="1"/>
    </xf>
    <xf numFmtId="44" fontId="0" fillId="2" borderId="5" xfId="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44" fontId="2" fillId="3" borderId="6" xfId="1"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0" borderId="0" xfId="0" applyFont="1" applyAlignment="1">
      <alignment wrapText="1"/>
    </xf>
    <xf numFmtId="0" fontId="3" fillId="0" borderId="10" xfId="0" applyFont="1" applyBorder="1" applyAlignment="1">
      <alignment wrapText="1"/>
    </xf>
    <xf numFmtId="0" fontId="2" fillId="0" borderId="0" xfId="0" applyFont="1" applyAlignment="1">
      <alignment horizontal="left" vertical="top" wrapText="1"/>
    </xf>
    <xf numFmtId="44" fontId="0" fillId="2" borderId="4" xfId="1"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2" fillId="0" borderId="4" xfId="0" applyFont="1" applyBorder="1" applyAlignment="1">
      <alignment horizontal="left" vertical="top"/>
    </xf>
    <xf numFmtId="0" fontId="2" fillId="0" borderId="4" xfId="0" applyFont="1" applyBorder="1" applyAlignment="1">
      <alignment horizontal="center" vertical="center"/>
    </xf>
    <xf numFmtId="0" fontId="2" fillId="0" borderId="4" xfId="0" applyFont="1" applyBorder="1" applyAlignment="1">
      <alignment horizontal="center" vertical="top"/>
    </xf>
    <xf numFmtId="44" fontId="0" fillId="2" borderId="4" xfId="1" applyFont="1" applyFill="1" applyBorder="1" applyAlignment="1" applyProtection="1">
      <alignment horizontal="center" vertical="center" wrapText="1"/>
      <protection locked="0"/>
    </xf>
    <xf numFmtId="0" fontId="2" fillId="0" borderId="4" xfId="0" applyFont="1" applyBorder="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wrapText="1"/>
    </xf>
    <xf numFmtId="0" fontId="2" fillId="0" borderId="4" xfId="0" applyFont="1" applyBorder="1" applyAlignment="1">
      <alignment vertical="center" wrapText="1"/>
    </xf>
    <xf numFmtId="44" fontId="0" fillId="3" borderId="6" xfId="1" applyFont="1" applyFill="1" applyBorder="1" applyAlignment="1">
      <alignment horizontal="center" vertical="center" wrapText="1"/>
    </xf>
    <xf numFmtId="0" fontId="0" fillId="3" borderId="8" xfId="0" applyFill="1" applyBorder="1" applyAlignment="1">
      <alignment horizontal="center" vertical="center" wrapText="1"/>
    </xf>
    <xf numFmtId="0" fontId="5" fillId="0" borderId="0" xfId="0" applyFont="1" applyAlignment="1">
      <alignment wrapText="1"/>
    </xf>
    <xf numFmtId="0" fontId="5" fillId="0" borderId="10" xfId="0" applyFont="1" applyBorder="1" applyAlignment="1">
      <alignment horizontal="center" wrapText="1"/>
    </xf>
    <xf numFmtId="0" fontId="5" fillId="0" borderId="0" xfId="0" applyFont="1" applyAlignment="1">
      <alignment horizontal="center" wrapText="1"/>
    </xf>
    <xf numFmtId="0" fontId="0" fillId="2" borderId="15" xfId="0" applyFill="1" applyBorder="1" applyAlignment="1" applyProtection="1">
      <alignment horizontal="center" vertical="center" wrapText="1"/>
      <protection locked="0"/>
    </xf>
    <xf numFmtId="0" fontId="2" fillId="0" borderId="13" xfId="0" applyFont="1" applyBorder="1" applyAlignment="1">
      <alignment wrapText="1"/>
    </xf>
    <xf numFmtId="0" fontId="2" fillId="4" borderId="15" xfId="0" applyFont="1" applyFill="1" applyBorder="1" applyAlignment="1">
      <alignment wrapText="1"/>
    </xf>
    <xf numFmtId="0" fontId="2" fillId="4" borderId="15" xfId="0" applyFont="1" applyFill="1" applyBorder="1" applyAlignment="1">
      <alignment horizontal="center" wrapText="1"/>
    </xf>
    <xf numFmtId="0" fontId="2" fillId="0" borderId="0" xfId="0" applyFont="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44" fontId="2" fillId="3" borderId="18" xfId="1"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0" fillId="0" borderId="0" xfId="0" applyAlignment="1">
      <alignment horizontal="center" wrapText="1"/>
    </xf>
    <xf numFmtId="0" fontId="2" fillId="0" borderId="20" xfId="0" applyFont="1" applyBorder="1" applyAlignment="1">
      <alignment wrapText="1"/>
    </xf>
    <xf numFmtId="0" fontId="2" fillId="4" borderId="11" xfId="0" applyFont="1" applyFill="1" applyBorder="1" applyAlignment="1">
      <alignment wrapText="1"/>
    </xf>
    <xf numFmtId="0" fontId="2" fillId="0" borderId="21" xfId="0" applyFont="1" applyBorder="1" applyAlignment="1">
      <alignment wrapText="1"/>
    </xf>
    <xf numFmtId="0" fontId="2" fillId="4" borderId="22" xfId="0" applyFont="1" applyFill="1" applyBorder="1" applyAlignment="1">
      <alignment wrapText="1"/>
    </xf>
    <xf numFmtId="0" fontId="0" fillId="4" borderId="15" xfId="0" applyFill="1" applyBorder="1" applyAlignment="1">
      <alignment horizontal="center" wrapText="1"/>
    </xf>
    <xf numFmtId="0" fontId="0" fillId="4" borderId="23" xfId="0" applyFill="1" applyBorder="1" applyAlignment="1">
      <alignment horizontal="center" wrapText="1"/>
    </xf>
    <xf numFmtId="0" fontId="0" fillId="4" borderId="0" xfId="0" applyFill="1" applyAlignment="1">
      <alignment horizontal="center" wrapText="1"/>
    </xf>
    <xf numFmtId="0" fontId="0" fillId="4" borderId="13" xfId="0" applyFill="1" applyBorder="1" applyAlignment="1">
      <alignment horizontal="center" wrapText="1"/>
    </xf>
    <xf numFmtId="0" fontId="0" fillId="4" borderId="14" xfId="0" applyFill="1" applyBorder="1" applyAlignment="1">
      <alignment horizontal="center" wrapText="1"/>
    </xf>
    <xf numFmtId="44" fontId="0" fillId="4" borderId="14" xfId="1" applyFont="1" applyFill="1" applyBorder="1" applyAlignment="1">
      <alignment horizontal="center" wrapText="1"/>
    </xf>
    <xf numFmtId="0" fontId="0" fillId="4" borderId="17" xfId="0" applyFill="1" applyBorder="1" applyAlignment="1">
      <alignment horizontal="center" wrapText="1"/>
    </xf>
    <xf numFmtId="0" fontId="0" fillId="4" borderId="18" xfId="0" applyFill="1" applyBorder="1" applyAlignment="1">
      <alignment horizontal="center" wrapText="1"/>
    </xf>
    <xf numFmtId="44" fontId="0" fillId="4" borderId="18" xfId="1" applyFont="1" applyFill="1" applyBorder="1" applyAlignment="1">
      <alignment horizontal="center" wrapText="1"/>
    </xf>
    <xf numFmtId="0" fontId="0" fillId="4" borderId="19" xfId="0" applyFill="1" applyBorder="1" applyAlignment="1">
      <alignment horizontal="center" wrapText="1"/>
    </xf>
    <xf numFmtId="0" fontId="0" fillId="4" borderId="24" xfId="0" applyFill="1" applyBorder="1" applyAlignment="1">
      <alignment horizontal="center" wrapText="1"/>
    </xf>
    <xf numFmtId="0" fontId="0" fillId="4" borderId="25" xfId="0" applyFill="1" applyBorder="1" applyAlignment="1">
      <alignment horizontal="center" wrapText="1"/>
    </xf>
    <xf numFmtId="44" fontId="0" fillId="4" borderId="25" xfId="1" applyFont="1" applyFill="1" applyBorder="1" applyAlignment="1">
      <alignment horizontal="center" wrapText="1"/>
    </xf>
    <xf numFmtId="0" fontId="0" fillId="4" borderId="26" xfId="0" applyFill="1" applyBorder="1" applyAlignment="1">
      <alignment horizontal="center" wrapText="1"/>
    </xf>
    <xf numFmtId="0" fontId="0" fillId="4" borderId="27" xfId="0" applyFill="1" applyBorder="1" applyAlignment="1">
      <alignment horizontal="center" wrapText="1"/>
    </xf>
    <xf numFmtId="0" fontId="0" fillId="4" borderId="28" xfId="0" applyFill="1" applyBorder="1" applyAlignment="1">
      <alignment horizontal="center" wrapText="1"/>
    </xf>
    <xf numFmtId="44" fontId="0" fillId="4" borderId="28" xfId="1" applyFont="1" applyFill="1" applyBorder="1" applyAlignment="1">
      <alignment horizontal="center" wrapText="1"/>
    </xf>
    <xf numFmtId="0" fontId="0" fillId="4" borderId="29" xfId="0" applyFill="1" applyBorder="1" applyAlignment="1">
      <alignment horizont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5" fillId="0" borderId="10" xfId="0" applyFont="1" applyBorder="1" applyAlignment="1">
      <alignment wrapText="1"/>
    </xf>
    <xf numFmtId="0" fontId="2" fillId="0" borderId="0" xfId="0" applyFont="1" applyAlignment="1">
      <alignment horizontal="center" vertical="top" wrapText="1"/>
    </xf>
    <xf numFmtId="0" fontId="0" fillId="0" borderId="0" xfId="0" applyAlignment="1">
      <alignment horizontal="left" vertical="top" wrapText="1"/>
    </xf>
    <xf numFmtId="0" fontId="0" fillId="0" borderId="0" xfId="0" applyAlignment="1" applyProtection="1">
      <alignment horizontal="center" vertical="center" wrapText="1"/>
      <protection locked="0"/>
    </xf>
    <xf numFmtId="44" fontId="0" fillId="0" borderId="0" xfId="1" applyFont="1" applyFill="1" applyBorder="1" applyAlignment="1" applyProtection="1">
      <alignment horizontal="center" vertical="center" wrapText="1"/>
      <protection locked="0"/>
    </xf>
    <xf numFmtId="44" fontId="2" fillId="0" borderId="0" xfId="1" applyFont="1" applyFill="1" applyBorder="1" applyAlignment="1">
      <alignment wrapText="1"/>
    </xf>
    <xf numFmtId="44" fontId="0" fillId="0" borderId="0" xfId="1" applyFont="1" applyFill="1" applyBorder="1" applyAlignment="1">
      <alignment wrapText="1"/>
    </xf>
    <xf numFmtId="44" fontId="0" fillId="2" borderId="31" xfId="1" applyFont="1" applyFill="1" applyBorder="1" applyAlignment="1" applyProtection="1">
      <alignment horizontal="center" vertical="center" wrapText="1"/>
      <protection locked="0"/>
    </xf>
    <xf numFmtId="0" fontId="2" fillId="0" borderId="0" xfId="0" applyFont="1" applyAlignment="1">
      <alignment horizontal="center" wrapText="1"/>
    </xf>
    <xf numFmtId="0" fontId="6" fillId="0" borderId="10" xfId="0" applyFont="1" applyBorder="1" applyAlignment="1">
      <alignment horizontal="center" wrapText="1"/>
    </xf>
    <xf numFmtId="0" fontId="2" fillId="4" borderId="12" xfId="0" applyFont="1" applyFill="1" applyBorder="1" applyAlignment="1">
      <alignment horizontal="center" wrapText="1"/>
    </xf>
    <xf numFmtId="0" fontId="2" fillId="4" borderId="0" xfId="0" applyFont="1" applyFill="1" applyAlignment="1">
      <alignment horizontal="center" wrapText="1"/>
    </xf>
    <xf numFmtId="0" fontId="11" fillId="6" borderId="32" xfId="0" applyFont="1" applyFill="1" applyBorder="1" applyAlignment="1">
      <alignment horizontal="left" vertical="center" wrapText="1"/>
    </xf>
    <xf numFmtId="0" fontId="11" fillId="6" borderId="33" xfId="0" applyFont="1" applyFill="1" applyBorder="1" applyAlignment="1">
      <alignment horizontal="left" vertical="center" wrapText="1"/>
    </xf>
    <xf numFmtId="0" fontId="11" fillId="6" borderId="36"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33" xfId="0" applyFont="1" applyFill="1" applyBorder="1" applyAlignment="1">
      <alignment horizontal="left" vertical="center" wrapText="1"/>
    </xf>
    <xf numFmtId="8" fontId="12" fillId="7" borderId="33" xfId="0" applyNumberFormat="1" applyFont="1" applyFill="1" applyBorder="1" applyAlignment="1">
      <alignment horizontal="left" vertical="center" wrapText="1"/>
    </xf>
    <xf numFmtId="8" fontId="13" fillId="7" borderId="34" xfId="0" applyNumberFormat="1" applyFont="1" applyFill="1" applyBorder="1" applyAlignment="1">
      <alignment horizontal="left" vertical="center" wrapText="1"/>
    </xf>
    <xf numFmtId="0" fontId="12" fillId="7" borderId="35" xfId="0" applyFont="1" applyFill="1" applyBorder="1" applyAlignment="1">
      <alignment horizontal="center" vertical="center" wrapText="1"/>
    </xf>
    <xf numFmtId="8" fontId="12" fillId="7" borderId="36" xfId="0" applyNumberFormat="1" applyFont="1" applyFill="1" applyBorder="1" applyAlignment="1">
      <alignment horizontal="left" vertical="center" wrapText="1"/>
    </xf>
    <xf numFmtId="0" fontId="12" fillId="6" borderId="36" xfId="0" applyFont="1" applyFill="1" applyBorder="1" applyAlignment="1">
      <alignment horizontal="left" vertical="center" wrapText="1"/>
    </xf>
    <xf numFmtId="8" fontId="13" fillId="7" borderId="37" xfId="0" applyNumberFormat="1" applyFont="1" applyFill="1" applyBorder="1" applyAlignment="1">
      <alignment horizontal="left" vertical="center" wrapText="1"/>
    </xf>
    <xf numFmtId="8" fontId="11" fillId="7" borderId="33" xfId="0" applyNumberFormat="1" applyFont="1" applyFill="1" applyBorder="1" applyAlignment="1">
      <alignment horizontal="left" vertical="center" wrapText="1"/>
    </xf>
    <xf numFmtId="8" fontId="10" fillId="7" borderId="34" xfId="0" applyNumberFormat="1" applyFont="1" applyFill="1" applyBorder="1" applyAlignment="1">
      <alignment horizontal="left" vertical="center" wrapText="1"/>
    </xf>
    <xf numFmtId="0" fontId="11" fillId="7" borderId="35" xfId="0" applyFont="1" applyFill="1" applyBorder="1" applyAlignment="1">
      <alignment horizontal="center" vertical="center" wrapText="1"/>
    </xf>
    <xf numFmtId="8" fontId="11" fillId="7" borderId="36" xfId="0" applyNumberFormat="1" applyFont="1" applyFill="1" applyBorder="1" applyAlignment="1">
      <alignment horizontal="left" vertical="center" wrapText="1"/>
    </xf>
    <xf numFmtId="8" fontId="10" fillId="7" borderId="37" xfId="0" applyNumberFormat="1" applyFont="1" applyFill="1" applyBorder="1" applyAlignment="1">
      <alignment horizontal="left" vertical="center" wrapText="1"/>
    </xf>
    <xf numFmtId="8" fontId="11" fillId="7" borderId="38" xfId="0" applyNumberFormat="1" applyFont="1" applyFill="1" applyBorder="1" applyAlignment="1">
      <alignment horizontal="left" vertical="center" wrapText="1"/>
    </xf>
    <xf numFmtId="8" fontId="11" fillId="7" borderId="39" xfId="0" applyNumberFormat="1" applyFont="1" applyFill="1" applyBorder="1" applyAlignment="1">
      <alignment horizontal="left" vertical="center" wrapText="1"/>
    </xf>
    <xf numFmtId="0" fontId="11" fillId="7" borderId="39" xfId="0" applyFont="1" applyFill="1" applyBorder="1" applyAlignment="1">
      <alignment horizontal="center" vertical="center" wrapText="1"/>
    </xf>
    <xf numFmtId="0" fontId="11" fillId="7" borderId="39" xfId="0" applyFont="1" applyFill="1" applyBorder="1" applyAlignment="1">
      <alignment horizontal="right" vertical="center" wrapText="1"/>
    </xf>
    <xf numFmtId="0" fontId="11" fillId="7" borderId="38" xfId="0" applyFont="1" applyFill="1" applyBorder="1" applyAlignment="1">
      <alignment horizontal="right" vertical="center" wrapText="1"/>
    </xf>
    <xf numFmtId="0" fontId="11" fillId="7" borderId="40" xfId="0" applyFont="1" applyFill="1" applyBorder="1" applyAlignment="1">
      <alignment horizontal="center" vertical="center" wrapText="1"/>
    </xf>
    <xf numFmtId="8" fontId="11" fillId="7" borderId="39" xfId="0" applyNumberFormat="1" applyFont="1" applyFill="1" applyBorder="1" applyAlignment="1">
      <alignment horizontal="center" vertical="center" wrapText="1"/>
    </xf>
    <xf numFmtId="8" fontId="0" fillId="0" borderId="0" xfId="0" applyNumberFormat="1" applyAlignment="1">
      <alignment wrapText="1"/>
    </xf>
    <xf numFmtId="0" fontId="14" fillId="7" borderId="43" xfId="0" applyFont="1" applyFill="1" applyBorder="1" applyAlignment="1">
      <alignment horizontal="center" vertical="center" wrapText="1"/>
    </xf>
    <xf numFmtId="0" fontId="14" fillId="7" borderId="45" xfId="0" applyFont="1" applyFill="1" applyBorder="1" applyAlignment="1">
      <alignment horizontal="center" vertical="center" wrapText="1"/>
    </xf>
    <xf numFmtId="0" fontId="14" fillId="7" borderId="41" xfId="0" applyFont="1" applyFill="1" applyBorder="1" applyAlignment="1">
      <alignment horizontal="center" vertical="center" wrapText="1"/>
    </xf>
    <xf numFmtId="0" fontId="14" fillId="7" borderId="42" xfId="0" applyFont="1" applyFill="1" applyBorder="1" applyAlignment="1">
      <alignment horizontal="center" vertical="center" wrapText="1"/>
    </xf>
    <xf numFmtId="0" fontId="14" fillId="7" borderId="44" xfId="0" applyFont="1" applyFill="1" applyBorder="1" applyAlignment="1">
      <alignment horizontal="center" vertical="center" wrapText="1"/>
    </xf>
    <xf numFmtId="0" fontId="14" fillId="7" borderId="46" xfId="0" applyFont="1" applyFill="1" applyBorder="1" applyAlignment="1">
      <alignment horizontal="center" vertical="center" wrapText="1"/>
    </xf>
    <xf numFmtId="0" fontId="14" fillId="7" borderId="47" xfId="0" applyFont="1" applyFill="1" applyBorder="1" applyAlignment="1">
      <alignment horizontal="center" vertical="center" wrapText="1"/>
    </xf>
    <xf numFmtId="0" fontId="14" fillId="7" borderId="48" xfId="0" applyFont="1" applyFill="1" applyBorder="1" applyAlignment="1">
      <alignment horizontal="center" vertical="center" wrapText="1"/>
    </xf>
    <xf numFmtId="0" fontId="14" fillId="7" borderId="49" xfId="0" applyFont="1" applyFill="1" applyBorder="1" applyAlignment="1">
      <alignment horizontal="center" vertical="center" wrapText="1"/>
    </xf>
    <xf numFmtId="0" fontId="0" fillId="5" borderId="15" xfId="0" applyFill="1" applyBorder="1"/>
    <xf numFmtId="44" fontId="0" fillId="5" borderId="14" xfId="1" applyFont="1" applyFill="1" applyBorder="1"/>
    <xf numFmtId="44" fontId="17" fillId="10" borderId="14" xfId="1" applyFont="1" applyFill="1" applyBorder="1" applyProtection="1">
      <protection locked="0"/>
    </xf>
    <xf numFmtId="44" fontId="17" fillId="10" borderId="50" xfId="2" applyNumberFormat="1" applyFont="1" applyFill="1" applyBorder="1" applyProtection="1">
      <protection locked="0"/>
    </xf>
    <xf numFmtId="44" fontId="0" fillId="2" borderId="14" xfId="1" applyFont="1" applyFill="1" applyBorder="1" applyProtection="1">
      <protection locked="0"/>
    </xf>
    <xf numFmtId="0" fontId="0" fillId="5" borderId="14" xfId="0" applyFill="1" applyBorder="1"/>
    <xf numFmtId="44" fontId="0" fillId="2" borderId="50" xfId="0" applyNumberFormat="1" applyFill="1" applyBorder="1" applyProtection="1">
      <protection locked="0"/>
    </xf>
    <xf numFmtId="44" fontId="17" fillId="10" borderId="14" xfId="3" applyNumberFormat="1" applyFont="1" applyFill="1" applyBorder="1" applyProtection="1">
      <protection locked="0"/>
    </xf>
    <xf numFmtId="44" fontId="0" fillId="10" borderId="50" xfId="0" applyNumberFormat="1" applyFill="1" applyBorder="1" applyProtection="1">
      <protection locked="0"/>
    </xf>
    <xf numFmtId="44" fontId="0" fillId="10" borderId="14" xfId="1" applyFont="1" applyFill="1" applyBorder="1" applyProtection="1">
      <protection locked="0"/>
    </xf>
    <xf numFmtId="0" fontId="14" fillId="6" borderId="51" xfId="0" applyFont="1" applyFill="1" applyBorder="1" applyAlignment="1">
      <alignment vertical="center"/>
    </xf>
    <xf numFmtId="0" fontId="14" fillId="6" borderId="52" xfId="0" applyFont="1" applyFill="1" applyBorder="1" applyAlignment="1">
      <alignment vertical="center"/>
    </xf>
    <xf numFmtId="8" fontId="14" fillId="7" borderId="52" xfId="0" applyNumberFormat="1" applyFont="1" applyFill="1" applyBorder="1" applyAlignment="1">
      <alignment vertical="center"/>
    </xf>
    <xf numFmtId="0" fontId="14" fillId="7" borderId="51" xfId="0" applyFont="1" applyFill="1" applyBorder="1" applyAlignment="1">
      <alignment horizontal="center" vertical="center" wrapText="1"/>
    </xf>
    <xf numFmtId="0" fontId="14" fillId="7" borderId="52" xfId="0" applyFont="1" applyFill="1" applyBorder="1" applyAlignment="1">
      <alignment vertical="center"/>
    </xf>
    <xf numFmtId="0" fontId="14" fillId="6" borderId="4" xfId="0" applyFont="1" applyFill="1" applyBorder="1" applyAlignment="1">
      <alignment vertical="center"/>
    </xf>
    <xf numFmtId="0" fontId="14" fillId="6" borderId="9" xfId="0" applyFont="1" applyFill="1" applyBorder="1" applyAlignment="1">
      <alignment vertical="center"/>
    </xf>
    <xf numFmtId="8" fontId="14" fillId="7" borderId="9" xfId="0" applyNumberFormat="1" applyFont="1" applyFill="1" applyBorder="1" applyAlignment="1">
      <alignment vertical="center"/>
    </xf>
    <xf numFmtId="8" fontId="14" fillId="7" borderId="0" xfId="0" applyNumberFormat="1" applyFont="1" applyFill="1" applyAlignment="1">
      <alignment vertical="center"/>
    </xf>
    <xf numFmtId="0" fontId="2" fillId="4" borderId="12" xfId="0" applyFont="1" applyFill="1" applyBorder="1" applyAlignment="1">
      <alignment horizontal="center" wrapText="1"/>
    </xf>
    <xf numFmtId="0" fontId="2" fillId="4" borderId="0" xfId="0" applyFont="1" applyFill="1" applyAlignment="1">
      <alignment horizontal="center" wrapText="1"/>
    </xf>
    <xf numFmtId="0" fontId="2" fillId="4" borderId="16" xfId="0" applyFont="1" applyFill="1" applyBorder="1" applyAlignment="1">
      <alignment horizontal="center" wrapText="1"/>
    </xf>
    <xf numFmtId="0" fontId="2" fillId="0" borderId="0" xfId="0" applyFont="1" applyAlignment="1">
      <alignment horizontal="center" wrapText="1"/>
    </xf>
    <xf numFmtId="0" fontId="9" fillId="0" borderId="0" xfId="0" applyFont="1" applyAlignment="1">
      <alignment horizontal="left" vertical="top" wrapText="1"/>
    </xf>
    <xf numFmtId="0" fontId="6" fillId="0" borderId="3" xfId="0" applyFont="1" applyBorder="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4" fillId="0" borderId="3" xfId="0" applyFont="1" applyBorder="1" applyAlignment="1">
      <alignment horizontal="center"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9" fillId="0" borderId="0" xfId="0" applyFont="1" applyAlignment="1">
      <alignment horizontal="left" wrapText="1"/>
    </xf>
    <xf numFmtId="0" fontId="8" fillId="0" borderId="30" xfId="0" applyFont="1" applyBorder="1" applyAlignment="1">
      <alignment horizontal="center" vertical="center" wrapText="1"/>
    </xf>
    <xf numFmtId="0" fontId="2" fillId="0" borderId="1" xfId="0" applyFont="1" applyBorder="1" applyAlignment="1">
      <alignment horizontal="center" wrapText="1"/>
    </xf>
    <xf numFmtId="0" fontId="2" fillId="4" borderId="11" xfId="0" applyFont="1" applyFill="1" applyBorder="1" applyAlignment="1">
      <alignment horizontal="center" wrapText="1"/>
    </xf>
  </cellXfs>
  <cellStyles count="4">
    <cellStyle name="Accent6" xfId="3" builtinId="49"/>
    <cellStyle name="Currency" xfId="1" builtinId="4"/>
    <cellStyle name="Good" xfId="2" builtinId="26"/>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1400175</xdr:colOff>
      <xdr:row>134</xdr:row>
      <xdr:rowOff>0</xdr:rowOff>
    </xdr:from>
    <xdr:to>
      <xdr:col>1</xdr:col>
      <xdr:colOff>2828925</xdr:colOff>
      <xdr:row>134</xdr:row>
      <xdr:rowOff>0</xdr:rowOff>
    </xdr:to>
    <xdr:pic>
      <xdr:nvPicPr>
        <xdr:cNvPr id="2" name="Picture 1" descr="2001 Outside Storage Box">
          <a:extLst>
            <a:ext uri="{FF2B5EF4-FFF2-40B4-BE49-F238E27FC236}">
              <a16:creationId xmlns:a16="http://schemas.microsoft.com/office/drawing/2014/main" id="{956AAA81-8C5D-4060-AC37-3CE378DD4DB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25527000"/>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87F7-B00D-4572-ADFC-ED8930F2619A}">
  <dimension ref="A1:RG160"/>
  <sheetViews>
    <sheetView showGridLines="0" tabSelected="1" topLeftCell="A3" zoomScale="42" zoomScaleNormal="70" workbookViewId="0">
      <selection activeCell="M1" sqref="C1:M1048576"/>
    </sheetView>
  </sheetViews>
  <sheetFormatPr baseColWidth="10" defaultColWidth="9.1640625" defaultRowHeight="15" x14ac:dyDescent="0.2"/>
  <cols>
    <col min="1" max="1" width="18.33203125" style="3" bestFit="1" customWidth="1"/>
    <col min="2" max="2" width="121.5" style="3" bestFit="1" customWidth="1"/>
    <col min="3" max="3" width="4" style="1" customWidth="1"/>
    <col min="4" max="4" width="19.5" style="1" customWidth="1"/>
    <col min="5" max="5" width="19.6640625" style="2" customWidth="1"/>
    <col min="6" max="6" width="14" style="1" customWidth="1"/>
    <col min="7" max="7" width="31.83203125" style="1" customWidth="1"/>
    <col min="8" max="8" width="4" style="1" customWidth="1"/>
    <col min="9" max="9" width="23.6640625" style="1" customWidth="1"/>
    <col min="10" max="10" width="19.6640625" style="2" customWidth="1"/>
    <col min="11" max="11" width="14" style="1" customWidth="1"/>
    <col min="12" max="12" width="26.33203125" style="1" customWidth="1"/>
    <col min="13" max="13" width="4.33203125" style="1" customWidth="1"/>
    <col min="14" max="14" width="19.5" style="1" bestFit="1" customWidth="1"/>
    <col min="15" max="15" width="19.6640625" style="2" bestFit="1" customWidth="1"/>
    <col min="16" max="16" width="15.83203125" style="1" customWidth="1"/>
    <col min="17" max="17" width="26.33203125" style="1" bestFit="1" customWidth="1"/>
    <col min="18" max="18" width="9.1640625" style="1" customWidth="1"/>
    <col min="19" max="16384" width="9.1640625" style="1"/>
  </cols>
  <sheetData>
    <row r="1" spans="1:98" ht="20" thickBot="1" x14ac:dyDescent="0.25">
      <c r="A1" s="145" t="s">
        <v>0</v>
      </c>
      <c r="B1" s="145"/>
      <c r="D1" s="146"/>
      <c r="E1" s="146"/>
      <c r="F1" s="146"/>
      <c r="G1" s="146"/>
      <c r="H1" s="136"/>
      <c r="I1" s="136"/>
      <c r="J1" s="136"/>
      <c r="K1" s="136"/>
      <c r="L1" s="136"/>
      <c r="M1" s="77"/>
      <c r="N1" s="146"/>
      <c r="O1" s="146"/>
      <c r="P1" s="146"/>
      <c r="Q1" s="146"/>
    </row>
    <row r="2" spans="1:98" s="30" customFormat="1" ht="32" thickBot="1" x14ac:dyDescent="0.4">
      <c r="A2" s="138" t="s">
        <v>1</v>
      </c>
      <c r="B2" s="139"/>
      <c r="D2" s="138" t="s">
        <v>2</v>
      </c>
      <c r="E2" s="140"/>
      <c r="F2" s="140"/>
      <c r="G2" s="140"/>
      <c r="H2" s="69"/>
      <c r="I2" s="140" t="s">
        <v>3</v>
      </c>
      <c r="J2" s="140"/>
      <c r="K2" s="140"/>
      <c r="L2" s="140"/>
      <c r="M2" s="78"/>
      <c r="N2" s="140" t="s">
        <v>4</v>
      </c>
      <c r="O2" s="140"/>
      <c r="P2" s="140"/>
      <c r="Q2" s="139"/>
    </row>
    <row r="3" spans="1:98" s="3" customFormat="1" ht="71.25" customHeight="1" thickBot="1" x14ac:dyDescent="0.25">
      <c r="A3" s="68" t="s">
        <v>5</v>
      </c>
      <c r="B3" s="67" t="s">
        <v>6</v>
      </c>
      <c r="D3" s="41" t="s">
        <v>7</v>
      </c>
      <c r="E3" s="40" t="s">
        <v>8</v>
      </c>
      <c r="F3" s="39" t="s">
        <v>9</v>
      </c>
      <c r="G3" s="40" t="s">
        <v>10</v>
      </c>
      <c r="I3" s="41" t="s">
        <v>7</v>
      </c>
      <c r="J3" s="40" t="s">
        <v>8</v>
      </c>
      <c r="K3" s="39" t="s">
        <v>9</v>
      </c>
      <c r="L3" s="40" t="s">
        <v>10</v>
      </c>
      <c r="N3" s="41" t="s">
        <v>7</v>
      </c>
      <c r="O3" s="40" t="s">
        <v>8</v>
      </c>
      <c r="P3" s="40" t="s">
        <v>9</v>
      </c>
      <c r="Q3" s="40" t="s">
        <v>10</v>
      </c>
    </row>
    <row r="4" spans="1:98" ht="17" thickBot="1" x14ac:dyDescent="0.25">
      <c r="A4" s="35"/>
      <c r="B4" s="34" t="s">
        <v>11</v>
      </c>
      <c r="D4" s="81"/>
      <c r="E4" s="82"/>
      <c r="F4" s="92">
        <v>130809</v>
      </c>
      <c r="G4" s="93">
        <v>130809</v>
      </c>
      <c r="I4" s="114"/>
      <c r="J4" s="115"/>
      <c r="K4" s="116">
        <v>130915</v>
      </c>
      <c r="L4" s="117">
        <f>K4</f>
        <v>130915</v>
      </c>
      <c r="M4" s="44"/>
      <c r="N4" s="124"/>
      <c r="O4" s="125"/>
      <c r="P4" s="126">
        <v>136228.20000000001</v>
      </c>
      <c r="Q4" s="126">
        <v>136228.20000000001</v>
      </c>
    </row>
    <row r="5" spans="1:98" ht="17" thickBot="1" x14ac:dyDescent="0.25">
      <c r="A5" s="35"/>
      <c r="B5" s="34" t="s">
        <v>12</v>
      </c>
      <c r="D5" s="94" t="s">
        <v>13</v>
      </c>
      <c r="E5" s="95">
        <v>5011</v>
      </c>
      <c r="F5" s="83"/>
      <c r="G5" s="96">
        <v>135820</v>
      </c>
      <c r="I5" s="33" t="s">
        <v>13</v>
      </c>
      <c r="J5" s="118" t="s">
        <v>15</v>
      </c>
      <c r="K5" s="119"/>
      <c r="L5" s="120" t="s">
        <v>15</v>
      </c>
      <c r="M5" s="44"/>
      <c r="N5" s="127" t="s">
        <v>13</v>
      </c>
      <c r="O5" s="126">
        <v>7913</v>
      </c>
      <c r="P5" s="125"/>
      <c r="Q5" s="126">
        <v>144141.20000000001</v>
      </c>
    </row>
    <row r="6" spans="1:98" ht="17" thickBot="1" x14ac:dyDescent="0.25">
      <c r="A6" s="36">
        <v>1</v>
      </c>
      <c r="B6" s="34" t="s">
        <v>16</v>
      </c>
      <c r="D6" s="94" t="s">
        <v>13</v>
      </c>
      <c r="E6" s="95">
        <v>7538</v>
      </c>
      <c r="F6" s="83"/>
      <c r="G6" s="96">
        <v>138347</v>
      </c>
      <c r="I6" s="33" t="s">
        <v>13</v>
      </c>
      <c r="J6" s="121">
        <v>12700</v>
      </c>
      <c r="K6" s="119"/>
      <c r="L6" s="122">
        <f>K4+J6</f>
        <v>143615</v>
      </c>
      <c r="M6" s="44"/>
      <c r="N6" s="127" t="s">
        <v>13</v>
      </c>
      <c r="O6" s="126">
        <v>9574</v>
      </c>
      <c r="P6" s="125"/>
      <c r="Q6" s="126">
        <v>145802.20000000001</v>
      </c>
    </row>
    <row r="7" spans="1:98" ht="17" thickBot="1" x14ac:dyDescent="0.25">
      <c r="A7" s="35"/>
      <c r="B7" s="34" t="s">
        <v>17</v>
      </c>
      <c r="D7" s="94" t="s">
        <v>18</v>
      </c>
      <c r="E7" s="95">
        <v>4295</v>
      </c>
      <c r="F7" s="83"/>
      <c r="G7" s="96">
        <v>126514</v>
      </c>
      <c r="I7" s="33" t="s">
        <v>18</v>
      </c>
      <c r="J7" s="118">
        <v>6000</v>
      </c>
      <c r="K7" s="119"/>
      <c r="L7" s="122">
        <f>K4-J7</f>
        <v>124915</v>
      </c>
      <c r="M7" s="44"/>
      <c r="N7" s="127" t="s">
        <v>18</v>
      </c>
      <c r="O7" s="126">
        <v>6141</v>
      </c>
      <c r="P7" s="125"/>
      <c r="Q7" s="126">
        <v>130087.2</v>
      </c>
    </row>
    <row r="8" spans="1:98" ht="17" thickBot="1" x14ac:dyDescent="0.25">
      <c r="A8" s="46"/>
      <c r="B8" s="45" t="s">
        <v>19</v>
      </c>
      <c r="D8" s="94" t="s">
        <v>13</v>
      </c>
      <c r="E8" s="95">
        <v>570</v>
      </c>
      <c r="F8" s="83"/>
      <c r="G8" s="96">
        <v>131379</v>
      </c>
      <c r="I8" s="33" t="s">
        <v>13</v>
      </c>
      <c r="J8" s="118">
        <v>500</v>
      </c>
      <c r="K8" s="119"/>
      <c r="L8" s="122">
        <f>K4+J8</f>
        <v>131415</v>
      </c>
      <c r="M8" s="44"/>
      <c r="N8" s="127" t="s">
        <v>13</v>
      </c>
      <c r="O8" s="126">
        <v>550</v>
      </c>
      <c r="P8" s="125"/>
      <c r="Q8" s="126">
        <v>136778.20000000001</v>
      </c>
    </row>
    <row r="9" spans="1:98" s="49" customFormat="1" ht="16" thickBot="1" x14ac:dyDescent="0.25">
      <c r="A9" s="79"/>
      <c r="B9" s="80"/>
      <c r="C9" s="51"/>
      <c r="E9" s="54"/>
      <c r="F9" s="53"/>
      <c r="G9" s="52"/>
      <c r="H9" s="51"/>
      <c r="J9" s="54"/>
      <c r="K9" s="53"/>
      <c r="L9" s="52"/>
      <c r="M9" s="51"/>
      <c r="O9" s="53"/>
      <c r="P9" s="53"/>
      <c r="Q9" s="52"/>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0"/>
    </row>
    <row r="10" spans="1:98" ht="17" thickBot="1" x14ac:dyDescent="0.25">
      <c r="A10" s="48"/>
      <c r="B10" s="47" t="s">
        <v>20</v>
      </c>
      <c r="C10" s="44"/>
      <c r="D10" s="84"/>
      <c r="E10" s="85"/>
      <c r="F10" s="86">
        <v>131137</v>
      </c>
      <c r="G10" s="87">
        <v>131137</v>
      </c>
      <c r="H10" s="44"/>
      <c r="I10" s="114"/>
      <c r="J10" s="114"/>
      <c r="K10" s="123">
        <v>133510</v>
      </c>
      <c r="L10" s="122">
        <f>K10</f>
        <v>133510</v>
      </c>
      <c r="M10" s="44"/>
      <c r="N10" s="124"/>
      <c r="O10" s="125"/>
      <c r="P10" s="126">
        <v>138048.5</v>
      </c>
      <c r="Q10" s="126">
        <v>138048.5</v>
      </c>
    </row>
    <row r="11" spans="1:98" ht="17" thickBot="1" x14ac:dyDescent="0.25">
      <c r="A11" s="35"/>
      <c r="B11" s="34" t="s">
        <v>12</v>
      </c>
      <c r="C11" s="44"/>
      <c r="D11" s="88" t="s">
        <v>13</v>
      </c>
      <c r="E11" s="89">
        <v>4512</v>
      </c>
      <c r="F11" s="90"/>
      <c r="G11" s="91">
        <v>135649</v>
      </c>
      <c r="H11" s="44"/>
      <c r="I11" s="33" t="s">
        <v>13</v>
      </c>
      <c r="J11" s="123">
        <v>8582</v>
      </c>
      <c r="K11" s="119"/>
      <c r="L11" s="122">
        <f>K10+J11</f>
        <v>142092</v>
      </c>
      <c r="M11" s="44"/>
      <c r="N11" s="127" t="s">
        <v>13</v>
      </c>
      <c r="O11" s="126">
        <v>7913</v>
      </c>
      <c r="P11" s="125"/>
      <c r="Q11" s="126">
        <v>145961.5</v>
      </c>
    </row>
    <row r="12" spans="1:98" ht="17" thickBot="1" x14ac:dyDescent="0.25">
      <c r="A12" s="36">
        <v>2</v>
      </c>
      <c r="B12" s="34" t="s">
        <v>16</v>
      </c>
      <c r="C12" s="44"/>
      <c r="D12" s="88" t="s">
        <v>13</v>
      </c>
      <c r="E12" s="89">
        <v>7283</v>
      </c>
      <c r="F12" s="90"/>
      <c r="G12" s="91">
        <v>138420</v>
      </c>
      <c r="H12" s="44"/>
      <c r="I12" s="33" t="s">
        <v>13</v>
      </c>
      <c r="J12" s="123">
        <v>12230</v>
      </c>
      <c r="K12" s="119"/>
      <c r="L12" s="122">
        <f>K10+J12</f>
        <v>145740</v>
      </c>
      <c r="M12" s="44"/>
      <c r="N12" s="127" t="s">
        <v>13</v>
      </c>
      <c r="O12" s="126">
        <v>9894</v>
      </c>
      <c r="P12" s="125"/>
      <c r="Q12" s="126">
        <v>147942.5</v>
      </c>
    </row>
    <row r="13" spans="1:98" ht="17" thickBot="1" x14ac:dyDescent="0.25">
      <c r="A13" s="35"/>
      <c r="B13" s="34" t="s">
        <v>17</v>
      </c>
      <c r="C13" s="44"/>
      <c r="D13" s="88" t="s">
        <v>18</v>
      </c>
      <c r="E13" s="89">
        <v>5681</v>
      </c>
      <c r="F13" s="90"/>
      <c r="G13" s="91">
        <v>125456</v>
      </c>
      <c r="H13" s="44"/>
      <c r="I13" s="33" t="s">
        <v>18</v>
      </c>
      <c r="J13" s="118">
        <v>6000</v>
      </c>
      <c r="K13" s="119"/>
      <c r="L13" s="120">
        <f>K10-J13</f>
        <v>127510</v>
      </c>
      <c r="M13" s="44"/>
      <c r="N13" s="127" t="s">
        <v>18</v>
      </c>
      <c r="O13" s="126">
        <v>6141</v>
      </c>
      <c r="P13" s="125"/>
      <c r="Q13" s="126">
        <v>131907.5</v>
      </c>
    </row>
    <row r="14" spans="1:98" ht="17" thickBot="1" x14ac:dyDescent="0.25">
      <c r="A14" s="46"/>
      <c r="B14" s="45" t="s">
        <v>19</v>
      </c>
      <c r="C14" s="44"/>
      <c r="D14" s="88" t="s">
        <v>13</v>
      </c>
      <c r="E14" s="89">
        <v>570</v>
      </c>
      <c r="F14" s="90"/>
      <c r="G14" s="91">
        <v>131707</v>
      </c>
      <c r="H14" s="44"/>
      <c r="I14" s="33" t="s">
        <v>13</v>
      </c>
      <c r="J14" s="118">
        <v>500</v>
      </c>
      <c r="K14" s="119"/>
      <c r="L14" s="120">
        <f>K10+J14</f>
        <v>134010</v>
      </c>
      <c r="M14" s="44"/>
      <c r="N14" s="127" t="s">
        <v>13</v>
      </c>
      <c r="O14" s="126">
        <v>550</v>
      </c>
      <c r="P14" s="125"/>
      <c r="Q14" s="126">
        <v>138598.5</v>
      </c>
    </row>
    <row r="15" spans="1:98" s="49" customFormat="1" ht="16" thickBot="1" x14ac:dyDescent="0.25">
      <c r="A15" s="79"/>
      <c r="B15" s="80"/>
      <c r="C15" s="51"/>
      <c r="E15" s="54"/>
      <c r="F15" s="53"/>
      <c r="G15" s="52"/>
      <c r="H15" s="51"/>
      <c r="I15" s="66"/>
      <c r="J15" s="65"/>
      <c r="K15" s="64"/>
      <c r="L15" s="63"/>
      <c r="M15" s="51"/>
      <c r="O15" s="53"/>
      <c r="P15" s="53"/>
      <c r="Q15" s="52"/>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0"/>
    </row>
    <row r="16" spans="1:98" ht="17" thickBot="1" x14ac:dyDescent="0.25">
      <c r="A16" s="48"/>
      <c r="B16" s="47" t="s">
        <v>21</v>
      </c>
      <c r="C16" s="44"/>
      <c r="D16" s="81"/>
      <c r="E16" s="82"/>
      <c r="F16" s="92">
        <v>133704</v>
      </c>
      <c r="G16" s="93">
        <v>133704</v>
      </c>
      <c r="H16" s="44"/>
      <c r="I16" s="114"/>
      <c r="J16" s="114"/>
      <c r="K16" s="123">
        <v>135016</v>
      </c>
      <c r="L16" s="122">
        <f>K16</f>
        <v>135016</v>
      </c>
      <c r="M16" s="44"/>
      <c r="N16" s="124"/>
      <c r="O16" s="125"/>
      <c r="P16" s="126">
        <v>141133.15</v>
      </c>
      <c r="Q16" s="126">
        <v>141133.15</v>
      </c>
    </row>
    <row r="17" spans="1:98" ht="17" thickBot="1" x14ac:dyDescent="0.25">
      <c r="A17" s="35"/>
      <c r="B17" s="34" t="s">
        <v>12</v>
      </c>
      <c r="C17" s="44"/>
      <c r="D17" s="94" t="s">
        <v>13</v>
      </c>
      <c r="E17" s="95">
        <v>4789</v>
      </c>
      <c r="F17" s="83"/>
      <c r="G17" s="96">
        <v>138493</v>
      </c>
      <c r="H17" s="44"/>
      <c r="I17" s="33" t="s">
        <v>13</v>
      </c>
      <c r="J17" s="123">
        <v>8658</v>
      </c>
      <c r="K17" s="119"/>
      <c r="L17" s="122">
        <f>K16+J17</f>
        <v>143674</v>
      </c>
      <c r="M17" s="44"/>
      <c r="N17" s="127" t="s">
        <v>13</v>
      </c>
      <c r="O17" s="126">
        <v>7913</v>
      </c>
      <c r="P17" s="125"/>
      <c r="Q17" s="126">
        <v>149046.15</v>
      </c>
    </row>
    <row r="18" spans="1:98" ht="17" thickBot="1" x14ac:dyDescent="0.25">
      <c r="A18" s="36">
        <v>3</v>
      </c>
      <c r="B18" s="34" t="s">
        <v>16</v>
      </c>
      <c r="C18" s="44"/>
      <c r="D18" s="94" t="s">
        <v>13</v>
      </c>
      <c r="E18" s="95">
        <v>8680</v>
      </c>
      <c r="F18" s="83"/>
      <c r="G18" s="96">
        <v>142384</v>
      </c>
      <c r="H18" s="44"/>
      <c r="I18" s="33" t="s">
        <v>13</v>
      </c>
      <c r="J18" s="118">
        <v>12574</v>
      </c>
      <c r="K18" s="119"/>
      <c r="L18" s="122">
        <f>K16+J18</f>
        <v>147590</v>
      </c>
      <c r="M18" s="44"/>
      <c r="N18" s="127" t="s">
        <v>13</v>
      </c>
      <c r="O18" s="126">
        <v>10871</v>
      </c>
      <c r="P18" s="125"/>
      <c r="Q18" s="126">
        <v>152004.15</v>
      </c>
    </row>
    <row r="19" spans="1:98" ht="17" thickBot="1" x14ac:dyDescent="0.25">
      <c r="A19" s="35"/>
      <c r="B19" s="34" t="s">
        <v>17</v>
      </c>
      <c r="C19" s="44"/>
      <c r="D19" s="94" t="s">
        <v>18</v>
      </c>
      <c r="E19" s="95">
        <v>5681</v>
      </c>
      <c r="F19" s="83"/>
      <c r="G19" s="96">
        <v>128023</v>
      </c>
      <c r="H19" s="44"/>
      <c r="I19" s="33" t="s">
        <v>18</v>
      </c>
      <c r="J19" s="118">
        <v>6000</v>
      </c>
      <c r="K19" s="119"/>
      <c r="L19" s="120">
        <f>K16-J19</f>
        <v>129016</v>
      </c>
      <c r="M19" s="44"/>
      <c r="N19" s="127" t="s">
        <v>18</v>
      </c>
      <c r="O19" s="126">
        <v>6141</v>
      </c>
      <c r="P19" s="125"/>
      <c r="Q19" s="126">
        <v>134992.15</v>
      </c>
    </row>
    <row r="20" spans="1:98" ht="17" thickBot="1" x14ac:dyDescent="0.25">
      <c r="A20" s="46"/>
      <c r="B20" s="45" t="s">
        <v>19</v>
      </c>
      <c r="C20" s="44"/>
      <c r="D20" s="94" t="s">
        <v>13</v>
      </c>
      <c r="E20" s="95">
        <v>570</v>
      </c>
      <c r="F20" s="83"/>
      <c r="G20" s="96">
        <v>134274</v>
      </c>
      <c r="H20" s="44"/>
      <c r="I20" s="33" t="s">
        <v>13</v>
      </c>
      <c r="J20" s="118">
        <v>500</v>
      </c>
      <c r="K20" s="119"/>
      <c r="L20" s="120">
        <f>K16+J20</f>
        <v>135516</v>
      </c>
      <c r="M20" s="44"/>
      <c r="N20" s="127" t="s">
        <v>13</v>
      </c>
      <c r="O20" s="126">
        <v>550</v>
      </c>
      <c r="P20" s="125"/>
      <c r="Q20" s="126">
        <v>141683.15</v>
      </c>
    </row>
    <row r="21" spans="1:98" s="49" customFormat="1" ht="16" thickBot="1" x14ac:dyDescent="0.25">
      <c r="A21" s="79"/>
      <c r="B21" s="80"/>
      <c r="C21" s="51"/>
      <c r="E21" s="54"/>
      <c r="F21" s="53"/>
      <c r="G21" s="52"/>
      <c r="H21" s="51"/>
      <c r="I21" s="62"/>
      <c r="J21" s="61"/>
      <c r="K21" s="60"/>
      <c r="L21" s="59"/>
      <c r="M21" s="51"/>
      <c r="O21" s="53"/>
      <c r="P21" s="53"/>
      <c r="Q21" s="52"/>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0"/>
    </row>
    <row r="22" spans="1:98" ht="17" thickBot="1" x14ac:dyDescent="0.25">
      <c r="A22" s="48"/>
      <c r="B22" s="47" t="s">
        <v>22</v>
      </c>
      <c r="C22" s="44"/>
      <c r="D22" s="81"/>
      <c r="E22" s="82"/>
      <c r="F22" s="92">
        <v>135467</v>
      </c>
      <c r="G22" s="93">
        <v>135467</v>
      </c>
      <c r="H22" s="44"/>
      <c r="I22" s="114"/>
      <c r="J22" s="114"/>
      <c r="K22" s="123">
        <v>138200</v>
      </c>
      <c r="L22" s="122">
        <f>K22</f>
        <v>138200</v>
      </c>
      <c r="M22" s="44"/>
      <c r="N22" s="124"/>
      <c r="O22" s="125"/>
      <c r="P22" s="126">
        <v>142792.47</v>
      </c>
      <c r="Q22" s="126">
        <v>142797.47</v>
      </c>
    </row>
    <row r="23" spans="1:98" ht="17" thickBot="1" x14ac:dyDescent="0.25">
      <c r="A23" s="35"/>
      <c r="B23" s="34" t="s">
        <v>12</v>
      </c>
      <c r="C23" s="44"/>
      <c r="D23" s="94" t="s">
        <v>13</v>
      </c>
      <c r="E23" s="95">
        <v>5180</v>
      </c>
      <c r="F23" s="83"/>
      <c r="G23" s="96">
        <v>140647</v>
      </c>
      <c r="H23" s="44"/>
      <c r="I23" s="33" t="s">
        <v>13</v>
      </c>
      <c r="J23" s="123">
        <v>7657</v>
      </c>
      <c r="K23" s="119"/>
      <c r="L23" s="122">
        <f>K22+J23</f>
        <v>145857</v>
      </c>
      <c r="M23" s="44"/>
      <c r="N23" s="127" t="s">
        <v>13</v>
      </c>
      <c r="O23" s="126">
        <v>7913</v>
      </c>
      <c r="P23" s="125"/>
      <c r="Q23" s="126">
        <v>150705.47</v>
      </c>
    </row>
    <row r="24" spans="1:98" ht="17" thickBot="1" x14ac:dyDescent="0.25">
      <c r="A24" s="36">
        <v>4</v>
      </c>
      <c r="B24" s="34" t="s">
        <v>16</v>
      </c>
      <c r="C24" s="44"/>
      <c r="D24" s="94" t="s">
        <v>13</v>
      </c>
      <c r="E24" s="95">
        <v>8799</v>
      </c>
      <c r="F24" s="83"/>
      <c r="G24" s="96">
        <v>144266</v>
      </c>
      <c r="H24" s="44"/>
      <c r="I24" s="33" t="s">
        <v>13</v>
      </c>
      <c r="J24" s="123">
        <v>13268</v>
      </c>
      <c r="K24" s="119"/>
      <c r="L24" s="122">
        <f>K22+J24</f>
        <v>151468</v>
      </c>
      <c r="M24" s="44"/>
      <c r="N24" s="127" t="s">
        <v>13</v>
      </c>
      <c r="O24" s="126">
        <v>11773</v>
      </c>
      <c r="P24" s="125"/>
      <c r="Q24" s="126">
        <v>154565.47</v>
      </c>
    </row>
    <row r="25" spans="1:98" ht="17" thickBot="1" x14ac:dyDescent="0.25">
      <c r="A25" s="35"/>
      <c r="B25" s="34" t="s">
        <v>17</v>
      </c>
      <c r="C25" s="44"/>
      <c r="D25" s="94" t="s">
        <v>18</v>
      </c>
      <c r="E25" s="95">
        <v>5681</v>
      </c>
      <c r="F25" s="83"/>
      <c r="G25" s="96">
        <v>129786</v>
      </c>
      <c r="H25" s="44"/>
      <c r="I25" s="33" t="s">
        <v>18</v>
      </c>
      <c r="J25" s="118">
        <v>6000</v>
      </c>
      <c r="K25" s="119"/>
      <c r="L25" s="120">
        <f>K22-J25</f>
        <v>132200</v>
      </c>
      <c r="M25" s="44"/>
      <c r="N25" s="127" t="s">
        <v>18</v>
      </c>
      <c r="O25" s="126">
        <v>6141</v>
      </c>
      <c r="P25" s="125"/>
      <c r="Q25" s="126">
        <v>136651.47</v>
      </c>
    </row>
    <row r="26" spans="1:98" ht="17" thickBot="1" x14ac:dyDescent="0.25">
      <c r="A26" s="46"/>
      <c r="B26" s="45" t="s">
        <v>19</v>
      </c>
      <c r="C26" s="44"/>
      <c r="D26" s="94" t="s">
        <v>13</v>
      </c>
      <c r="E26" s="95">
        <v>570</v>
      </c>
      <c r="F26" s="83"/>
      <c r="G26" s="96">
        <v>136037</v>
      </c>
      <c r="H26" s="44"/>
      <c r="I26" s="33" t="s">
        <v>13</v>
      </c>
      <c r="J26" s="118">
        <v>500</v>
      </c>
      <c r="K26" s="119"/>
      <c r="L26" s="120">
        <f>K22+J26</f>
        <v>138700</v>
      </c>
      <c r="M26" s="44"/>
      <c r="N26" s="127" t="s">
        <v>13</v>
      </c>
      <c r="O26" s="126">
        <v>550</v>
      </c>
      <c r="P26" s="125"/>
      <c r="Q26" s="126">
        <v>143342.47</v>
      </c>
    </row>
    <row r="27" spans="1:98" s="49" customFormat="1" ht="16" thickBot="1" x14ac:dyDescent="0.25">
      <c r="A27" s="79"/>
      <c r="B27" s="80"/>
      <c r="C27" s="51"/>
      <c r="E27" s="54"/>
      <c r="F27" s="53"/>
      <c r="G27" s="52"/>
      <c r="H27" s="51"/>
      <c r="I27" s="58"/>
      <c r="J27" s="57"/>
      <c r="K27" s="56"/>
      <c r="L27" s="55"/>
      <c r="M27" s="51"/>
      <c r="O27" s="53"/>
      <c r="P27" s="53"/>
      <c r="Q27" s="52"/>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0"/>
    </row>
    <row r="28" spans="1:98" ht="17" thickBot="1" x14ac:dyDescent="0.25">
      <c r="A28" s="48"/>
      <c r="B28" s="47" t="s">
        <v>23</v>
      </c>
      <c r="C28" s="44"/>
      <c r="D28" s="84"/>
      <c r="E28" s="85"/>
      <c r="F28" s="86">
        <v>134635</v>
      </c>
      <c r="G28" s="87">
        <v>134635</v>
      </c>
      <c r="H28" s="44"/>
      <c r="I28" s="114"/>
      <c r="J28" s="114"/>
      <c r="K28" s="123">
        <v>136240</v>
      </c>
      <c r="L28" s="122">
        <f>K28</f>
        <v>136240</v>
      </c>
      <c r="M28" s="44"/>
      <c r="N28" s="124"/>
      <c r="O28" s="125"/>
      <c r="P28" s="126">
        <v>139393.12</v>
      </c>
      <c r="Q28" s="126">
        <v>139393.12</v>
      </c>
    </row>
    <row r="29" spans="1:98" ht="17" thickBot="1" x14ac:dyDescent="0.25">
      <c r="A29" s="35"/>
      <c r="B29" s="34" t="s">
        <v>12</v>
      </c>
      <c r="C29" s="44"/>
      <c r="D29" s="88" t="s">
        <v>13</v>
      </c>
      <c r="E29" s="89">
        <v>4996</v>
      </c>
      <c r="F29" s="90"/>
      <c r="G29" s="91">
        <v>139631</v>
      </c>
      <c r="H29" s="44"/>
      <c r="I29" s="33" t="s">
        <v>13</v>
      </c>
      <c r="J29" s="118" t="s">
        <v>15</v>
      </c>
      <c r="K29" s="119"/>
      <c r="L29" s="120" t="e">
        <f>K28+J29</f>
        <v>#VALUE!</v>
      </c>
      <c r="M29" s="44"/>
      <c r="N29" s="127" t="s">
        <v>13</v>
      </c>
      <c r="O29" s="126">
        <v>7913</v>
      </c>
      <c r="P29" s="125"/>
      <c r="Q29" s="126">
        <v>147306.12</v>
      </c>
    </row>
    <row r="30" spans="1:98" ht="17" thickBot="1" x14ac:dyDescent="0.25">
      <c r="A30" s="36">
        <v>5</v>
      </c>
      <c r="B30" s="34" t="s">
        <v>16</v>
      </c>
      <c r="C30" s="44"/>
      <c r="D30" s="88" t="s">
        <v>13</v>
      </c>
      <c r="E30" s="89">
        <v>7346</v>
      </c>
      <c r="F30" s="90"/>
      <c r="G30" s="91">
        <v>141981</v>
      </c>
      <c r="H30" s="44"/>
      <c r="I30" s="33" t="s">
        <v>13</v>
      </c>
      <c r="J30" s="118">
        <v>8249</v>
      </c>
      <c r="K30" s="119"/>
      <c r="L30" s="122">
        <f>K28+J30</f>
        <v>144489</v>
      </c>
      <c r="M30" s="44"/>
      <c r="N30" s="127" t="s">
        <v>13</v>
      </c>
      <c r="O30" s="126">
        <v>9574</v>
      </c>
      <c r="P30" s="125"/>
      <c r="Q30" s="126">
        <v>148967.12</v>
      </c>
    </row>
    <row r="31" spans="1:98" ht="17" thickBot="1" x14ac:dyDescent="0.25">
      <c r="A31" s="35"/>
      <c r="B31" s="34" t="s">
        <v>17</v>
      </c>
      <c r="C31" s="44"/>
      <c r="D31" s="88" t="s">
        <v>18</v>
      </c>
      <c r="E31" s="89">
        <v>4295</v>
      </c>
      <c r="F31" s="90"/>
      <c r="G31" s="91">
        <v>130340</v>
      </c>
      <c r="H31" s="44"/>
      <c r="I31" s="33" t="s">
        <v>18</v>
      </c>
      <c r="J31" s="118">
        <v>6000</v>
      </c>
      <c r="K31" s="119"/>
      <c r="L31" s="122">
        <f>K28-J31</f>
        <v>130240</v>
      </c>
      <c r="M31" s="44"/>
      <c r="N31" s="127" t="s">
        <v>18</v>
      </c>
      <c r="O31" s="126">
        <v>6141</v>
      </c>
      <c r="P31" s="125"/>
      <c r="Q31" s="126">
        <v>133252.12</v>
      </c>
    </row>
    <row r="32" spans="1:98" ht="17" thickBot="1" x14ac:dyDescent="0.25">
      <c r="A32" s="35"/>
      <c r="B32" s="34" t="s">
        <v>19</v>
      </c>
      <c r="C32" s="44"/>
      <c r="D32" s="88" t="s">
        <v>13</v>
      </c>
      <c r="E32" s="89">
        <v>570</v>
      </c>
      <c r="F32" s="90"/>
      <c r="G32" s="91">
        <v>135205</v>
      </c>
      <c r="H32" s="44"/>
      <c r="I32" s="33" t="s">
        <v>13</v>
      </c>
      <c r="J32" s="118">
        <v>500</v>
      </c>
      <c r="K32" s="119"/>
      <c r="L32" s="120">
        <f>K28+J32</f>
        <v>136740</v>
      </c>
      <c r="M32" s="44"/>
      <c r="N32" s="127" t="s">
        <v>13</v>
      </c>
      <c r="O32" s="126">
        <v>550</v>
      </c>
      <c r="P32" s="125"/>
      <c r="Q32" s="126">
        <v>139943.12</v>
      </c>
    </row>
    <row r="33" spans="1:98" ht="17" thickBot="1" x14ac:dyDescent="0.25">
      <c r="A33" s="46"/>
      <c r="B33" s="45" t="s">
        <v>24</v>
      </c>
      <c r="C33" s="44"/>
      <c r="D33" s="88" t="s">
        <v>13</v>
      </c>
      <c r="E33" s="89">
        <v>393</v>
      </c>
      <c r="F33" s="90"/>
      <c r="G33" s="91">
        <v>135028</v>
      </c>
      <c r="H33" s="44"/>
      <c r="I33" s="33" t="s">
        <v>14</v>
      </c>
      <c r="J33" s="118" t="s">
        <v>15</v>
      </c>
      <c r="K33" s="119"/>
      <c r="L33" s="120" t="s">
        <v>15</v>
      </c>
      <c r="M33" s="44"/>
      <c r="N33" s="127" t="s">
        <v>14</v>
      </c>
      <c r="O33" s="128"/>
      <c r="P33" s="125"/>
      <c r="Q33" s="128" t="s">
        <v>76</v>
      </c>
    </row>
    <row r="34" spans="1:98" s="49" customFormat="1" ht="16" thickBot="1" x14ac:dyDescent="0.25">
      <c r="A34" s="79"/>
      <c r="B34" s="80"/>
      <c r="C34" s="51"/>
      <c r="E34" s="54"/>
      <c r="F34" s="53"/>
      <c r="G34" s="52"/>
      <c r="H34" s="51"/>
      <c r="J34" s="54"/>
      <c r="K34" s="53"/>
      <c r="L34" s="52"/>
      <c r="M34" s="51"/>
      <c r="O34" s="53"/>
      <c r="P34" s="53"/>
      <c r="Q34" s="52"/>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0"/>
    </row>
    <row r="35" spans="1:98" ht="17" thickBot="1" x14ac:dyDescent="0.25">
      <c r="A35" s="48"/>
      <c r="B35" s="47" t="s">
        <v>25</v>
      </c>
      <c r="C35" s="44"/>
      <c r="D35" s="84"/>
      <c r="E35" s="85"/>
      <c r="F35" s="86">
        <v>136752</v>
      </c>
      <c r="G35" s="87">
        <v>136752</v>
      </c>
      <c r="H35" s="44"/>
      <c r="I35" s="114"/>
      <c r="J35" s="114"/>
      <c r="K35" s="123">
        <v>140904</v>
      </c>
      <c r="L35" s="122">
        <f>K35</f>
        <v>140904</v>
      </c>
      <c r="M35" s="44"/>
      <c r="N35" s="124"/>
      <c r="O35" s="125"/>
      <c r="P35" s="126">
        <v>142364.62</v>
      </c>
      <c r="Q35" s="126">
        <v>142364.62</v>
      </c>
    </row>
    <row r="36" spans="1:98" ht="17" thickBot="1" x14ac:dyDescent="0.25">
      <c r="A36" s="35"/>
      <c r="B36" s="34" t="s">
        <v>12</v>
      </c>
      <c r="C36" s="44"/>
      <c r="D36" s="88" t="s">
        <v>13</v>
      </c>
      <c r="E36" s="89">
        <v>4569</v>
      </c>
      <c r="F36" s="90"/>
      <c r="G36" s="91">
        <v>141321</v>
      </c>
      <c r="H36" s="44"/>
      <c r="I36" s="33" t="s">
        <v>13</v>
      </c>
      <c r="J36" s="123">
        <v>4631</v>
      </c>
      <c r="K36" s="119"/>
      <c r="L36" s="122">
        <f>K35+J36</f>
        <v>145535</v>
      </c>
      <c r="M36" s="44"/>
      <c r="N36" s="127" t="s">
        <v>13</v>
      </c>
      <c r="O36" s="126">
        <v>7913</v>
      </c>
      <c r="P36" s="125"/>
      <c r="Q36" s="126">
        <v>150277.62</v>
      </c>
    </row>
    <row r="37" spans="1:98" ht="17" thickBot="1" x14ac:dyDescent="0.25">
      <c r="A37" s="36">
        <v>6</v>
      </c>
      <c r="B37" s="34" t="s">
        <v>16</v>
      </c>
      <c r="C37" s="44"/>
      <c r="D37" s="88" t="s">
        <v>13</v>
      </c>
      <c r="E37" s="89">
        <v>7296</v>
      </c>
      <c r="F37" s="90"/>
      <c r="G37" s="91">
        <v>144048</v>
      </c>
      <c r="H37" s="44"/>
      <c r="I37" s="33" t="s">
        <v>13</v>
      </c>
      <c r="J37" s="118">
        <v>9913</v>
      </c>
      <c r="K37" s="119"/>
      <c r="L37" s="122">
        <f>K35+J37</f>
        <v>150817</v>
      </c>
      <c r="M37" s="44"/>
      <c r="N37" s="127" t="s">
        <v>13</v>
      </c>
      <c r="O37" s="126">
        <v>9894</v>
      </c>
      <c r="P37" s="125"/>
      <c r="Q37" s="126">
        <v>152258.62</v>
      </c>
    </row>
    <row r="38" spans="1:98" ht="17" thickBot="1" x14ac:dyDescent="0.25">
      <c r="A38" s="35"/>
      <c r="B38" s="34" t="s">
        <v>17</v>
      </c>
      <c r="C38" s="44"/>
      <c r="D38" s="88" t="s">
        <v>18</v>
      </c>
      <c r="E38" s="89">
        <v>5681</v>
      </c>
      <c r="F38" s="90"/>
      <c r="G38" s="91">
        <v>131071</v>
      </c>
      <c r="H38" s="44"/>
      <c r="I38" s="33" t="s">
        <v>18</v>
      </c>
      <c r="J38" s="118">
        <v>6000</v>
      </c>
      <c r="K38" s="119"/>
      <c r="L38" s="120">
        <f>K35-J38</f>
        <v>134904</v>
      </c>
      <c r="M38" s="44"/>
      <c r="N38" s="127" t="s">
        <v>18</v>
      </c>
      <c r="O38" s="126">
        <v>6141</v>
      </c>
      <c r="P38" s="125"/>
      <c r="Q38" s="126">
        <v>136223.62</v>
      </c>
    </row>
    <row r="39" spans="1:98" ht="17" thickBot="1" x14ac:dyDescent="0.25">
      <c r="A39" s="35"/>
      <c r="B39" s="34" t="s">
        <v>19</v>
      </c>
      <c r="C39" s="44"/>
      <c r="D39" s="88" t="s">
        <v>13</v>
      </c>
      <c r="E39" s="89">
        <v>570</v>
      </c>
      <c r="F39" s="90"/>
      <c r="G39" s="91">
        <v>137322</v>
      </c>
      <c r="H39" s="44"/>
      <c r="I39" s="33" t="s">
        <v>13</v>
      </c>
      <c r="J39" s="118">
        <v>500</v>
      </c>
      <c r="K39" s="119"/>
      <c r="L39" s="120">
        <f>K35+J39</f>
        <v>141404</v>
      </c>
      <c r="M39" s="44"/>
      <c r="N39" s="127" t="s">
        <v>13</v>
      </c>
      <c r="O39" s="126">
        <v>550</v>
      </c>
      <c r="P39" s="125"/>
      <c r="Q39" s="126">
        <v>142914.62</v>
      </c>
    </row>
    <row r="40" spans="1:98" ht="17" thickBot="1" x14ac:dyDescent="0.25">
      <c r="A40" s="46"/>
      <c r="B40" s="45" t="s">
        <v>24</v>
      </c>
      <c r="C40" s="44"/>
      <c r="D40" s="88" t="s">
        <v>13</v>
      </c>
      <c r="E40" s="89">
        <v>490</v>
      </c>
      <c r="F40" s="90"/>
      <c r="G40" s="91">
        <v>137242</v>
      </c>
      <c r="H40" s="44"/>
      <c r="I40" s="33" t="s">
        <v>14</v>
      </c>
      <c r="J40" s="118" t="s">
        <v>15</v>
      </c>
      <c r="K40" s="119"/>
      <c r="L40" s="120" t="s">
        <v>15</v>
      </c>
      <c r="M40" s="44"/>
      <c r="N40" s="127" t="s">
        <v>14</v>
      </c>
      <c r="O40" s="128"/>
      <c r="P40" s="125"/>
      <c r="Q40" s="128" t="s">
        <v>76</v>
      </c>
    </row>
    <row r="41" spans="1:98" s="49" customFormat="1" ht="16" thickBot="1" x14ac:dyDescent="0.25">
      <c r="A41" s="79"/>
      <c r="B41" s="80"/>
      <c r="C41" s="51"/>
      <c r="E41" s="54"/>
      <c r="F41" s="53"/>
      <c r="G41" s="52"/>
      <c r="H41" s="51"/>
      <c r="J41" s="54"/>
      <c r="K41" s="53"/>
      <c r="L41" s="52"/>
      <c r="M41" s="51"/>
      <c r="O41" s="53"/>
      <c r="P41" s="53"/>
      <c r="Q41" s="52"/>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0"/>
    </row>
    <row r="42" spans="1:98" ht="17" thickBot="1" x14ac:dyDescent="0.25">
      <c r="A42" s="48"/>
      <c r="B42" s="47" t="s">
        <v>26</v>
      </c>
      <c r="C42" s="44"/>
      <c r="D42" s="84"/>
      <c r="E42" s="85"/>
      <c r="F42" s="86">
        <v>141136</v>
      </c>
      <c r="G42" s="87">
        <v>141136</v>
      </c>
      <c r="H42" s="44"/>
      <c r="I42" s="114"/>
      <c r="J42" s="114"/>
      <c r="K42" s="123">
        <v>142131</v>
      </c>
      <c r="L42" s="122">
        <f>K42</f>
        <v>142131</v>
      </c>
      <c r="M42" s="44"/>
      <c r="N42" s="124"/>
      <c r="O42" s="125"/>
      <c r="P42" s="126">
        <v>146600.46</v>
      </c>
      <c r="Q42" s="126">
        <v>146600.46</v>
      </c>
    </row>
    <row r="43" spans="1:98" ht="17" thickBot="1" x14ac:dyDescent="0.25">
      <c r="A43" s="35"/>
      <c r="B43" s="34" t="s">
        <v>12</v>
      </c>
      <c r="C43" s="44"/>
      <c r="D43" s="88" t="s">
        <v>13</v>
      </c>
      <c r="E43" s="89">
        <v>4718</v>
      </c>
      <c r="F43" s="90"/>
      <c r="G43" s="91">
        <v>145854</v>
      </c>
      <c r="H43" s="44"/>
      <c r="I43" s="33" t="s">
        <v>13</v>
      </c>
      <c r="J43" s="118">
        <v>7383</v>
      </c>
      <c r="K43" s="119"/>
      <c r="L43" s="122">
        <f>K42+J43</f>
        <v>149514</v>
      </c>
      <c r="M43" s="44"/>
      <c r="N43" s="127" t="s">
        <v>13</v>
      </c>
      <c r="O43" s="126">
        <v>7913</v>
      </c>
      <c r="P43" s="125"/>
      <c r="Q43" s="126">
        <v>154513.46</v>
      </c>
    </row>
    <row r="44" spans="1:98" ht="17" thickBot="1" x14ac:dyDescent="0.25">
      <c r="A44" s="36">
        <v>7</v>
      </c>
      <c r="B44" s="34" t="s">
        <v>16</v>
      </c>
      <c r="C44" s="44"/>
      <c r="D44" s="88" t="s">
        <v>13</v>
      </c>
      <c r="E44" s="89">
        <v>8552</v>
      </c>
      <c r="F44" s="90"/>
      <c r="G44" s="91">
        <v>149688</v>
      </c>
      <c r="H44" s="44"/>
      <c r="I44" s="33" t="s">
        <v>13</v>
      </c>
      <c r="J44" s="123">
        <v>11644</v>
      </c>
      <c r="K44" s="119"/>
      <c r="L44" s="122">
        <f>K42+J44</f>
        <v>153775</v>
      </c>
      <c r="M44" s="44"/>
      <c r="N44" s="127" t="s">
        <v>13</v>
      </c>
      <c r="O44" s="126">
        <v>10871</v>
      </c>
      <c r="P44" s="125"/>
      <c r="Q44" s="126">
        <v>157471.46</v>
      </c>
    </row>
    <row r="45" spans="1:98" ht="17" thickBot="1" x14ac:dyDescent="0.25">
      <c r="A45" s="35"/>
      <c r="B45" s="34" t="s">
        <v>17</v>
      </c>
      <c r="C45" s="44"/>
      <c r="D45" s="88" t="s">
        <v>18</v>
      </c>
      <c r="E45" s="89">
        <v>5681</v>
      </c>
      <c r="F45" s="90"/>
      <c r="G45" s="91">
        <v>135455</v>
      </c>
      <c r="H45" s="44"/>
      <c r="I45" s="33" t="s">
        <v>18</v>
      </c>
      <c r="J45" s="118">
        <v>6000</v>
      </c>
      <c r="K45" s="119"/>
      <c r="L45" s="120">
        <f>K42-J45</f>
        <v>136131</v>
      </c>
      <c r="M45" s="44"/>
      <c r="N45" s="127" t="s">
        <v>18</v>
      </c>
      <c r="O45" s="126">
        <v>6141</v>
      </c>
      <c r="P45" s="125"/>
      <c r="Q45" s="126">
        <v>140459.46</v>
      </c>
    </row>
    <row r="46" spans="1:98" ht="17" thickBot="1" x14ac:dyDescent="0.25">
      <c r="A46" s="35"/>
      <c r="B46" s="34" t="s">
        <v>19</v>
      </c>
      <c r="C46" s="44"/>
      <c r="D46" s="88" t="s">
        <v>13</v>
      </c>
      <c r="E46" s="89">
        <v>570</v>
      </c>
      <c r="F46" s="90"/>
      <c r="G46" s="91">
        <v>141706</v>
      </c>
      <c r="H46" s="44"/>
      <c r="I46" s="33" t="s">
        <v>13</v>
      </c>
      <c r="J46" s="118">
        <v>500</v>
      </c>
      <c r="K46" s="119"/>
      <c r="L46" s="120">
        <f>K42+J46</f>
        <v>142631</v>
      </c>
      <c r="M46" s="44"/>
      <c r="N46" s="127" t="s">
        <v>13</v>
      </c>
      <c r="O46" s="126">
        <v>550</v>
      </c>
      <c r="P46" s="125"/>
      <c r="Q46" s="126">
        <v>147150.46</v>
      </c>
    </row>
    <row r="47" spans="1:98" ht="17" thickBot="1" x14ac:dyDescent="0.25">
      <c r="A47" s="46"/>
      <c r="B47" s="45" t="s">
        <v>24</v>
      </c>
      <c r="C47" s="44"/>
      <c r="D47" s="88" t="s">
        <v>13</v>
      </c>
      <c r="E47" s="89">
        <v>640</v>
      </c>
      <c r="F47" s="90"/>
      <c r="G47" s="91">
        <v>141776</v>
      </c>
      <c r="H47" s="44"/>
      <c r="I47" s="33" t="s">
        <v>14</v>
      </c>
      <c r="J47" s="118" t="s">
        <v>15</v>
      </c>
      <c r="K47" s="119"/>
      <c r="L47" s="120" t="s">
        <v>15</v>
      </c>
      <c r="M47" s="44"/>
      <c r="N47" s="127" t="s">
        <v>14</v>
      </c>
      <c r="O47" s="128"/>
      <c r="P47" s="125"/>
      <c r="Q47" s="128" t="s">
        <v>76</v>
      </c>
    </row>
    <row r="48" spans="1:98" s="49" customFormat="1" ht="16" thickBot="1" x14ac:dyDescent="0.25">
      <c r="A48" s="79"/>
      <c r="B48" s="80"/>
      <c r="C48" s="51"/>
      <c r="E48" s="54"/>
      <c r="F48" s="53"/>
      <c r="G48" s="52"/>
      <c r="H48" s="51"/>
      <c r="J48" s="54"/>
      <c r="K48" s="53"/>
      <c r="L48" s="52"/>
      <c r="M48" s="51"/>
      <c r="O48" s="53"/>
      <c r="P48" s="53"/>
      <c r="Q48" s="52"/>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c r="CS48" s="51"/>
      <c r="CT48" s="50"/>
    </row>
    <row r="49" spans="1:475" ht="17" thickBot="1" x14ac:dyDescent="0.25">
      <c r="A49" s="48"/>
      <c r="B49" s="47" t="s">
        <v>27</v>
      </c>
      <c r="C49" s="44"/>
      <c r="D49" s="84"/>
      <c r="E49" s="85"/>
      <c r="F49" s="86">
        <v>143727</v>
      </c>
      <c r="G49" s="87">
        <v>143727</v>
      </c>
      <c r="H49" s="44"/>
      <c r="I49" s="114"/>
      <c r="J49" s="114"/>
      <c r="K49" s="123">
        <v>146274</v>
      </c>
      <c r="L49" s="122">
        <f>K49</f>
        <v>146274</v>
      </c>
      <c r="M49" s="44"/>
      <c r="N49" s="124"/>
      <c r="O49" s="125"/>
      <c r="P49" s="126">
        <v>148835.17000000001</v>
      </c>
      <c r="Q49" s="126">
        <v>148835.17000000001</v>
      </c>
    </row>
    <row r="50" spans="1:475" ht="17" thickBot="1" x14ac:dyDescent="0.25">
      <c r="A50" s="35"/>
      <c r="B50" s="34" t="s">
        <v>12</v>
      </c>
      <c r="C50" s="44"/>
      <c r="D50" s="88" t="s">
        <v>13</v>
      </c>
      <c r="E50" s="89">
        <v>5104</v>
      </c>
      <c r="F50" s="90"/>
      <c r="G50" s="91">
        <v>148831</v>
      </c>
      <c r="H50" s="44"/>
      <c r="I50" s="33" t="s">
        <v>13</v>
      </c>
      <c r="J50" s="118">
        <v>6048</v>
      </c>
      <c r="K50" s="119"/>
      <c r="L50" s="122">
        <f>K49+J50</f>
        <v>152322</v>
      </c>
      <c r="M50" s="44"/>
      <c r="N50" s="127" t="s">
        <v>13</v>
      </c>
      <c r="O50" s="126">
        <v>7913</v>
      </c>
      <c r="P50" s="125"/>
      <c r="Q50" s="126">
        <v>156748.17000000001</v>
      </c>
    </row>
    <row r="51" spans="1:475" ht="17" thickBot="1" x14ac:dyDescent="0.25">
      <c r="A51" s="36">
        <v>8</v>
      </c>
      <c r="B51" s="34" t="s">
        <v>16</v>
      </c>
      <c r="C51" s="44"/>
      <c r="D51" s="88" t="s">
        <v>13</v>
      </c>
      <c r="E51" s="89">
        <v>9323</v>
      </c>
      <c r="F51" s="90"/>
      <c r="G51" s="91">
        <v>153050</v>
      </c>
      <c r="H51" s="44"/>
      <c r="I51" s="33" t="s">
        <v>13</v>
      </c>
      <c r="J51" s="118">
        <v>11758</v>
      </c>
      <c r="K51" s="119"/>
      <c r="L51" s="122">
        <f>K49+J51</f>
        <v>158032</v>
      </c>
      <c r="M51" s="44"/>
      <c r="N51" s="127" t="s">
        <v>13</v>
      </c>
      <c r="O51" s="126">
        <v>11773</v>
      </c>
      <c r="P51" s="125"/>
      <c r="Q51" s="126">
        <v>160608.17000000001</v>
      </c>
    </row>
    <row r="52" spans="1:475" ht="17" thickBot="1" x14ac:dyDescent="0.25">
      <c r="A52" s="35"/>
      <c r="B52" s="34" t="s">
        <v>17</v>
      </c>
      <c r="C52" s="44"/>
      <c r="D52" s="88" t="s">
        <v>18</v>
      </c>
      <c r="E52" s="89">
        <v>5681</v>
      </c>
      <c r="F52" s="90"/>
      <c r="G52" s="91">
        <v>138046</v>
      </c>
      <c r="H52" s="44"/>
      <c r="I52" s="33" t="s">
        <v>18</v>
      </c>
      <c r="J52" s="118">
        <v>6000</v>
      </c>
      <c r="K52" s="119"/>
      <c r="L52" s="120">
        <f>K49-J52</f>
        <v>140274</v>
      </c>
      <c r="M52" s="44"/>
      <c r="N52" s="127" t="s">
        <v>18</v>
      </c>
      <c r="O52" s="126">
        <v>6141</v>
      </c>
      <c r="P52" s="125"/>
      <c r="Q52" s="126">
        <v>142694.17000000001</v>
      </c>
    </row>
    <row r="53" spans="1:475" ht="17" thickBot="1" x14ac:dyDescent="0.25">
      <c r="A53" s="35"/>
      <c r="B53" s="34" t="s">
        <v>19</v>
      </c>
      <c r="C53" s="44"/>
      <c r="D53" s="88" t="s">
        <v>13</v>
      </c>
      <c r="E53" s="89">
        <v>570</v>
      </c>
      <c r="F53" s="90"/>
      <c r="G53" s="91">
        <v>144297</v>
      </c>
      <c r="H53" s="44"/>
      <c r="I53" s="33" t="s">
        <v>13</v>
      </c>
      <c r="J53" s="118">
        <v>500</v>
      </c>
      <c r="K53" s="119"/>
      <c r="L53" s="120">
        <f>K49+J53</f>
        <v>146774</v>
      </c>
      <c r="M53" s="44"/>
      <c r="N53" s="127" t="s">
        <v>13</v>
      </c>
      <c r="O53" s="126">
        <v>550</v>
      </c>
      <c r="P53" s="125"/>
      <c r="Q53" s="126">
        <v>149385.17000000001</v>
      </c>
    </row>
    <row r="54" spans="1:475" ht="17" thickBot="1" x14ac:dyDescent="0.25">
      <c r="A54" s="46"/>
      <c r="B54" s="45" t="s">
        <v>24</v>
      </c>
      <c r="C54" s="44"/>
      <c r="D54" s="88" t="s">
        <v>13</v>
      </c>
      <c r="E54" s="89">
        <v>689</v>
      </c>
      <c r="F54" s="90"/>
      <c r="G54" s="91">
        <v>144416</v>
      </c>
      <c r="H54" s="44"/>
      <c r="I54" s="33" t="s">
        <v>14</v>
      </c>
      <c r="J54" s="118" t="s">
        <v>15</v>
      </c>
      <c r="K54" s="119"/>
      <c r="L54" s="120" t="s">
        <v>15</v>
      </c>
      <c r="M54" s="44"/>
      <c r="N54" s="127" t="s">
        <v>13</v>
      </c>
      <c r="O54" s="128" t="s">
        <v>76</v>
      </c>
      <c r="P54" s="125"/>
      <c r="Q54" s="128" t="s">
        <v>76</v>
      </c>
    </row>
    <row r="55" spans="1:475" s="133" customFormat="1" ht="16" thickBot="1" x14ac:dyDescent="0.25">
      <c r="B55" s="134"/>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c r="DP55" s="134"/>
      <c r="DQ55" s="134"/>
      <c r="DR55" s="134"/>
      <c r="DS55" s="134"/>
      <c r="DT55" s="134"/>
      <c r="DU55" s="134"/>
      <c r="DV55" s="134"/>
      <c r="DW55" s="134"/>
      <c r="DX55" s="134"/>
      <c r="DY55" s="134"/>
      <c r="DZ55" s="134"/>
      <c r="EA55" s="134"/>
      <c r="EB55" s="134"/>
      <c r="EC55" s="134"/>
      <c r="ED55" s="134"/>
      <c r="EE55" s="134"/>
      <c r="EF55" s="134"/>
      <c r="EG55" s="134"/>
      <c r="EH55" s="134"/>
      <c r="EI55" s="134"/>
      <c r="EJ55" s="134"/>
      <c r="EK55" s="134"/>
      <c r="EL55" s="134"/>
      <c r="EM55" s="134"/>
      <c r="EN55" s="134"/>
      <c r="EO55" s="134"/>
      <c r="EP55" s="134"/>
      <c r="EQ55" s="134"/>
      <c r="ER55" s="134"/>
      <c r="ES55" s="134"/>
      <c r="ET55" s="134"/>
      <c r="EU55" s="134"/>
      <c r="EV55" s="134"/>
      <c r="EW55" s="134"/>
      <c r="EX55" s="134"/>
      <c r="EY55" s="134"/>
      <c r="EZ55" s="134"/>
      <c r="FA55" s="134"/>
      <c r="FB55" s="134"/>
      <c r="FC55" s="134"/>
      <c r="FD55" s="134"/>
      <c r="FE55" s="134"/>
      <c r="FF55" s="134"/>
      <c r="FG55" s="134"/>
      <c r="FH55" s="134"/>
      <c r="FI55" s="134"/>
      <c r="FJ55" s="134"/>
      <c r="FK55" s="134"/>
      <c r="FL55" s="134"/>
      <c r="FM55" s="134"/>
      <c r="FN55" s="134"/>
      <c r="FO55" s="134"/>
      <c r="FP55" s="134"/>
      <c r="FQ55" s="134"/>
      <c r="FR55" s="134"/>
      <c r="FS55" s="134"/>
      <c r="FT55" s="134"/>
      <c r="FU55" s="134"/>
      <c r="FV55" s="134"/>
      <c r="FW55" s="134"/>
      <c r="FX55" s="134"/>
      <c r="FY55" s="134"/>
      <c r="FZ55" s="134"/>
      <c r="GA55" s="134"/>
      <c r="GB55" s="134"/>
      <c r="GC55" s="134"/>
      <c r="GD55" s="134"/>
      <c r="GE55" s="134"/>
      <c r="GF55" s="134"/>
      <c r="GG55" s="134"/>
      <c r="GH55" s="134"/>
      <c r="GI55" s="134"/>
      <c r="GJ55" s="134"/>
      <c r="GK55" s="134"/>
      <c r="GL55" s="134"/>
      <c r="GM55" s="134"/>
      <c r="GN55" s="134"/>
      <c r="GO55" s="134"/>
      <c r="GP55" s="134"/>
      <c r="GQ55" s="134"/>
      <c r="GR55" s="134"/>
      <c r="GS55" s="134"/>
      <c r="GT55" s="134"/>
      <c r="GU55" s="134"/>
      <c r="GV55" s="134"/>
      <c r="GW55" s="134"/>
      <c r="GX55" s="134"/>
      <c r="GY55" s="134"/>
      <c r="GZ55" s="134"/>
      <c r="HA55" s="134"/>
      <c r="HB55" s="134"/>
      <c r="HC55" s="134"/>
      <c r="HD55" s="134"/>
      <c r="HE55" s="134"/>
      <c r="HF55" s="134"/>
      <c r="HG55" s="134"/>
      <c r="HH55" s="134"/>
      <c r="HI55" s="134"/>
      <c r="HJ55" s="134"/>
      <c r="HK55" s="134"/>
      <c r="HL55" s="134"/>
      <c r="HM55" s="134"/>
      <c r="HN55" s="134"/>
      <c r="HO55" s="134"/>
      <c r="HP55" s="134"/>
      <c r="HQ55" s="134"/>
      <c r="HR55" s="134"/>
      <c r="HS55" s="134"/>
      <c r="HT55" s="134"/>
      <c r="HU55" s="134"/>
      <c r="HV55" s="134"/>
      <c r="HW55" s="134"/>
      <c r="HX55" s="134"/>
      <c r="HY55" s="134"/>
      <c r="HZ55" s="134"/>
      <c r="IA55" s="134"/>
      <c r="IB55" s="134"/>
      <c r="IC55" s="134"/>
      <c r="ID55" s="134"/>
      <c r="IE55" s="134"/>
      <c r="IF55" s="134"/>
      <c r="IG55" s="134"/>
      <c r="IH55" s="134"/>
      <c r="II55" s="134"/>
      <c r="IJ55" s="134"/>
      <c r="IK55" s="134"/>
      <c r="IL55" s="134"/>
      <c r="IM55" s="134"/>
      <c r="IN55" s="134"/>
      <c r="IO55" s="134"/>
      <c r="IP55" s="134"/>
      <c r="IQ55" s="134"/>
      <c r="IR55" s="134"/>
      <c r="IS55" s="134"/>
      <c r="IT55" s="134"/>
      <c r="IU55" s="134"/>
      <c r="IV55" s="134"/>
      <c r="IW55" s="134"/>
      <c r="IX55" s="134"/>
      <c r="IY55" s="134"/>
      <c r="IZ55" s="134"/>
      <c r="JA55" s="134"/>
      <c r="JB55" s="134"/>
      <c r="JC55" s="134"/>
      <c r="JD55" s="134"/>
      <c r="JE55" s="134"/>
      <c r="JF55" s="134"/>
      <c r="JG55" s="134"/>
      <c r="JH55" s="134"/>
      <c r="JI55" s="134"/>
      <c r="JJ55" s="134"/>
      <c r="JK55" s="134"/>
      <c r="JL55" s="134"/>
      <c r="JM55" s="134"/>
      <c r="JN55" s="134"/>
      <c r="JO55" s="134"/>
      <c r="JP55" s="134"/>
      <c r="JQ55" s="134"/>
      <c r="JR55" s="134"/>
      <c r="JS55" s="134"/>
      <c r="JT55" s="134"/>
      <c r="JU55" s="134"/>
      <c r="JV55" s="134"/>
      <c r="JW55" s="134"/>
      <c r="JX55" s="134"/>
      <c r="JY55" s="134"/>
      <c r="JZ55" s="134"/>
      <c r="KA55" s="134"/>
      <c r="KB55" s="134"/>
      <c r="KC55" s="134"/>
      <c r="KD55" s="134"/>
      <c r="KE55" s="134"/>
      <c r="KF55" s="134"/>
      <c r="KG55" s="134"/>
      <c r="KH55" s="134"/>
      <c r="KI55" s="134"/>
      <c r="KJ55" s="134"/>
      <c r="KK55" s="134"/>
      <c r="KL55" s="134"/>
      <c r="KM55" s="134"/>
      <c r="KN55" s="134"/>
      <c r="KO55" s="134"/>
      <c r="KP55" s="134"/>
      <c r="KQ55" s="134"/>
      <c r="KR55" s="134"/>
      <c r="KS55" s="134"/>
      <c r="KT55" s="134"/>
      <c r="KU55" s="134"/>
      <c r="KV55" s="134"/>
      <c r="KW55" s="134"/>
      <c r="KX55" s="134"/>
      <c r="KY55" s="134"/>
      <c r="KZ55" s="134"/>
      <c r="LA55" s="134"/>
      <c r="LB55" s="134"/>
      <c r="LC55" s="134"/>
      <c r="LD55" s="134"/>
      <c r="LE55" s="134"/>
      <c r="LF55" s="134"/>
      <c r="LG55" s="134"/>
      <c r="LH55" s="134"/>
      <c r="LI55" s="134"/>
      <c r="LJ55" s="134"/>
      <c r="LK55" s="134"/>
      <c r="LL55" s="134"/>
      <c r="LM55" s="134"/>
      <c r="LN55" s="134"/>
      <c r="LO55" s="134"/>
      <c r="LP55" s="134"/>
      <c r="LQ55" s="134"/>
      <c r="LR55" s="134"/>
      <c r="LS55" s="134"/>
      <c r="LT55" s="134"/>
      <c r="LU55" s="134"/>
      <c r="LV55" s="134"/>
      <c r="LW55" s="134"/>
      <c r="LX55" s="134"/>
      <c r="LY55" s="134"/>
      <c r="LZ55" s="134"/>
      <c r="MA55" s="134"/>
      <c r="MB55" s="134"/>
      <c r="MC55" s="134"/>
      <c r="MD55" s="134"/>
      <c r="ME55" s="134"/>
      <c r="MF55" s="134"/>
      <c r="MG55" s="134"/>
      <c r="MH55" s="134"/>
      <c r="MI55" s="134"/>
      <c r="MJ55" s="134"/>
      <c r="MK55" s="134"/>
      <c r="ML55" s="134"/>
      <c r="MM55" s="134"/>
      <c r="MN55" s="134"/>
      <c r="MO55" s="134"/>
      <c r="MP55" s="134"/>
      <c r="MQ55" s="134"/>
      <c r="MR55" s="134"/>
      <c r="MS55" s="134"/>
      <c r="MT55" s="134"/>
      <c r="MU55" s="134"/>
      <c r="MV55" s="134"/>
      <c r="MW55" s="134"/>
      <c r="MX55" s="134"/>
      <c r="MY55" s="134"/>
      <c r="MZ55" s="134"/>
      <c r="NA55" s="134"/>
      <c r="NB55" s="134"/>
      <c r="NC55" s="134"/>
      <c r="ND55" s="134"/>
      <c r="NE55" s="134"/>
      <c r="NF55" s="134"/>
      <c r="NG55" s="134"/>
      <c r="NH55" s="134"/>
      <c r="NI55" s="134"/>
      <c r="NJ55" s="134"/>
      <c r="NK55" s="134"/>
      <c r="NL55" s="134"/>
      <c r="NM55" s="134"/>
      <c r="NN55" s="134"/>
      <c r="NO55" s="134"/>
      <c r="NP55" s="134"/>
      <c r="NQ55" s="134"/>
      <c r="NR55" s="134"/>
      <c r="NS55" s="134"/>
      <c r="NT55" s="134"/>
      <c r="NU55" s="134"/>
      <c r="NV55" s="134"/>
      <c r="NW55" s="134"/>
      <c r="NX55" s="134"/>
      <c r="NY55" s="134"/>
      <c r="NZ55" s="134"/>
      <c r="OA55" s="134"/>
      <c r="OB55" s="134"/>
      <c r="OC55" s="134"/>
      <c r="OD55" s="134"/>
      <c r="OE55" s="134"/>
      <c r="OF55" s="134"/>
      <c r="OG55" s="134"/>
      <c r="OH55" s="134"/>
      <c r="OI55" s="134"/>
      <c r="OJ55" s="134"/>
      <c r="OK55" s="134"/>
      <c r="OL55" s="134"/>
      <c r="OM55" s="134"/>
      <c r="ON55" s="134"/>
      <c r="OO55" s="134"/>
      <c r="OP55" s="134"/>
      <c r="OQ55" s="134"/>
      <c r="OR55" s="134"/>
      <c r="OS55" s="134"/>
      <c r="OT55" s="134"/>
      <c r="OU55" s="134"/>
      <c r="OV55" s="134"/>
      <c r="OW55" s="134"/>
      <c r="OX55" s="134"/>
      <c r="OY55" s="134"/>
      <c r="OZ55" s="134"/>
      <c r="PA55" s="134"/>
      <c r="PB55" s="134"/>
      <c r="PC55" s="134"/>
      <c r="PD55" s="134"/>
      <c r="PE55" s="134"/>
      <c r="PF55" s="134"/>
      <c r="PG55" s="134"/>
      <c r="PH55" s="134"/>
      <c r="PI55" s="134"/>
      <c r="PJ55" s="134"/>
      <c r="PK55" s="134"/>
      <c r="PL55" s="134"/>
      <c r="PM55" s="134"/>
      <c r="PN55" s="134"/>
      <c r="PO55" s="134"/>
      <c r="PP55" s="134"/>
      <c r="PQ55" s="134"/>
      <c r="PR55" s="134"/>
      <c r="PS55" s="134"/>
      <c r="PT55" s="134"/>
      <c r="PU55" s="134"/>
      <c r="PV55" s="134"/>
      <c r="PW55" s="134"/>
      <c r="PX55" s="134"/>
      <c r="PY55" s="134"/>
      <c r="PZ55" s="134"/>
      <c r="QA55" s="134"/>
      <c r="QB55" s="134"/>
      <c r="QC55" s="134"/>
      <c r="QD55" s="134"/>
      <c r="QE55" s="134"/>
      <c r="QF55" s="134"/>
      <c r="QG55" s="134"/>
      <c r="QH55" s="134"/>
      <c r="QI55" s="134"/>
      <c r="QJ55" s="134"/>
      <c r="QK55" s="134"/>
      <c r="QL55" s="134"/>
      <c r="QM55" s="134"/>
      <c r="QN55" s="134"/>
      <c r="QO55" s="134"/>
      <c r="QP55" s="134"/>
      <c r="QQ55" s="134"/>
      <c r="QR55" s="134"/>
      <c r="QS55" s="134"/>
      <c r="QT55" s="134"/>
      <c r="QU55" s="134"/>
      <c r="QV55" s="134"/>
      <c r="QW55" s="134"/>
      <c r="QX55" s="134"/>
      <c r="QY55" s="134"/>
      <c r="QZ55" s="134"/>
      <c r="RA55" s="134"/>
      <c r="RB55" s="134"/>
      <c r="RC55" s="134"/>
      <c r="RD55" s="134"/>
      <c r="RE55" s="134"/>
      <c r="RF55" s="134"/>
      <c r="RG55" s="134"/>
    </row>
    <row r="56" spans="1:475" s="133" customFormat="1" ht="0.75" customHeight="1" thickBot="1" x14ac:dyDescent="0.25">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34"/>
      <c r="CN56" s="134"/>
      <c r="CO56" s="134"/>
      <c r="CP56" s="134"/>
      <c r="CQ56" s="134"/>
      <c r="CR56" s="134"/>
      <c r="CS56" s="134"/>
      <c r="CT56" s="134"/>
      <c r="CU56" s="134"/>
      <c r="CV56" s="134"/>
      <c r="CW56" s="134"/>
      <c r="CX56" s="134"/>
      <c r="CY56" s="134"/>
      <c r="CZ56" s="134"/>
      <c r="DA56" s="134"/>
      <c r="DB56" s="134"/>
      <c r="DC56" s="134"/>
      <c r="DD56" s="134"/>
      <c r="DE56" s="134"/>
      <c r="DF56" s="134"/>
      <c r="DG56" s="134"/>
      <c r="DH56" s="134"/>
      <c r="DI56" s="134"/>
      <c r="DJ56" s="134"/>
      <c r="DK56" s="134"/>
      <c r="DL56" s="134"/>
      <c r="DM56" s="134"/>
      <c r="DN56" s="134"/>
      <c r="DO56" s="134"/>
      <c r="DP56" s="134"/>
      <c r="DQ56" s="134"/>
      <c r="DR56" s="134"/>
      <c r="DS56" s="134"/>
      <c r="DT56" s="134"/>
      <c r="DU56" s="134"/>
      <c r="DV56" s="134"/>
      <c r="DW56" s="134"/>
      <c r="DX56" s="134"/>
      <c r="DY56" s="134"/>
      <c r="DZ56" s="134"/>
      <c r="EA56" s="134"/>
      <c r="EB56" s="134"/>
      <c r="EC56" s="134"/>
      <c r="ED56" s="134"/>
      <c r="EE56" s="134"/>
      <c r="EF56" s="134"/>
      <c r="EG56" s="134"/>
      <c r="EH56" s="134"/>
      <c r="EI56" s="134"/>
      <c r="EJ56" s="134"/>
      <c r="EK56" s="134"/>
      <c r="EL56" s="134"/>
      <c r="EM56" s="134"/>
      <c r="EN56" s="134"/>
      <c r="EO56" s="134"/>
      <c r="EP56" s="134"/>
      <c r="EQ56" s="134"/>
      <c r="ER56" s="134"/>
      <c r="ES56" s="134"/>
      <c r="ET56" s="134"/>
      <c r="EU56" s="134"/>
      <c r="EV56" s="134"/>
      <c r="EW56" s="134"/>
      <c r="EX56" s="134"/>
      <c r="EY56" s="134"/>
      <c r="EZ56" s="134"/>
      <c r="FA56" s="134"/>
      <c r="FB56" s="134"/>
      <c r="FC56" s="134"/>
      <c r="FD56" s="134"/>
      <c r="FE56" s="134"/>
      <c r="FF56" s="134"/>
      <c r="FG56" s="134"/>
      <c r="FH56" s="134"/>
      <c r="FI56" s="134"/>
      <c r="FJ56" s="134"/>
      <c r="FK56" s="134"/>
      <c r="FL56" s="134"/>
      <c r="FM56" s="134"/>
      <c r="FN56" s="134"/>
      <c r="FO56" s="134"/>
      <c r="FP56" s="134"/>
      <c r="FQ56" s="134"/>
      <c r="FR56" s="134"/>
      <c r="FS56" s="134"/>
      <c r="FT56" s="134"/>
      <c r="FU56" s="134"/>
      <c r="FV56" s="134"/>
      <c r="FW56" s="134"/>
      <c r="FX56" s="134"/>
      <c r="FY56" s="134"/>
      <c r="FZ56" s="134"/>
      <c r="GA56" s="134"/>
      <c r="GB56" s="134"/>
      <c r="GC56" s="134"/>
      <c r="GD56" s="134"/>
      <c r="GE56" s="134"/>
      <c r="GF56" s="134"/>
      <c r="GG56" s="134"/>
      <c r="GH56" s="134"/>
      <c r="GI56" s="134"/>
      <c r="GJ56" s="134"/>
      <c r="GK56" s="134"/>
      <c r="GL56" s="134"/>
      <c r="GM56" s="134"/>
      <c r="GN56" s="134"/>
      <c r="GO56" s="134"/>
      <c r="GP56" s="134"/>
      <c r="GQ56" s="134"/>
      <c r="GR56" s="134"/>
      <c r="GS56" s="134"/>
      <c r="GT56" s="134"/>
      <c r="GU56" s="134"/>
      <c r="GV56" s="134"/>
      <c r="GW56" s="134"/>
      <c r="GX56" s="134"/>
      <c r="GY56" s="134"/>
      <c r="GZ56" s="134"/>
      <c r="HA56" s="134"/>
      <c r="HB56" s="134"/>
      <c r="HC56" s="134"/>
      <c r="HD56" s="134"/>
      <c r="HE56" s="134"/>
      <c r="HF56" s="134"/>
      <c r="HG56" s="134"/>
      <c r="HH56" s="134"/>
      <c r="HI56" s="134"/>
      <c r="HJ56" s="134"/>
      <c r="HK56" s="134"/>
      <c r="HL56" s="134"/>
      <c r="HM56" s="134"/>
      <c r="HN56" s="134"/>
      <c r="HO56" s="134"/>
      <c r="HP56" s="134"/>
      <c r="HQ56" s="134"/>
      <c r="HR56" s="134"/>
      <c r="HS56" s="134"/>
      <c r="HT56" s="134"/>
      <c r="HU56" s="134"/>
      <c r="HV56" s="134"/>
      <c r="HW56" s="134"/>
      <c r="HX56" s="134"/>
      <c r="HY56" s="134"/>
      <c r="HZ56" s="134"/>
      <c r="IA56" s="134"/>
      <c r="IB56" s="134"/>
      <c r="IC56" s="134"/>
      <c r="ID56" s="134"/>
      <c r="IE56" s="134"/>
      <c r="IF56" s="134"/>
      <c r="IG56" s="134"/>
      <c r="IH56" s="134"/>
      <c r="II56" s="134"/>
      <c r="IJ56" s="134"/>
      <c r="IK56" s="134"/>
      <c r="IL56" s="134"/>
      <c r="IM56" s="134"/>
      <c r="IN56" s="134"/>
      <c r="IO56" s="134"/>
      <c r="IP56" s="134"/>
      <c r="IQ56" s="134"/>
      <c r="IR56" s="134"/>
      <c r="IS56" s="134"/>
      <c r="IT56" s="134"/>
      <c r="IU56" s="134"/>
      <c r="IV56" s="134"/>
      <c r="IW56" s="134"/>
      <c r="IX56" s="134"/>
      <c r="IY56" s="134"/>
      <c r="IZ56" s="134"/>
      <c r="JA56" s="134"/>
      <c r="JB56" s="134"/>
      <c r="JC56" s="134"/>
      <c r="JD56" s="134"/>
      <c r="JE56" s="134"/>
      <c r="JF56" s="134"/>
      <c r="JG56" s="134"/>
      <c r="JH56" s="134"/>
      <c r="JI56" s="134"/>
      <c r="JJ56" s="134"/>
      <c r="JK56" s="134"/>
      <c r="JL56" s="134"/>
      <c r="JM56" s="134"/>
      <c r="JN56" s="134"/>
      <c r="JO56" s="134"/>
      <c r="JP56" s="134"/>
      <c r="JQ56" s="134"/>
      <c r="JR56" s="134"/>
      <c r="JS56" s="134"/>
      <c r="JT56" s="134"/>
      <c r="JU56" s="134"/>
      <c r="JV56" s="134"/>
      <c r="JW56" s="134"/>
      <c r="JX56" s="134"/>
      <c r="JY56" s="134"/>
      <c r="JZ56" s="134"/>
      <c r="KA56" s="134"/>
      <c r="KB56" s="134"/>
      <c r="KC56" s="134"/>
      <c r="KD56" s="134"/>
      <c r="KE56" s="134"/>
      <c r="KF56" s="134"/>
      <c r="KG56" s="134"/>
      <c r="KH56" s="134"/>
      <c r="KI56" s="134"/>
      <c r="KJ56" s="134"/>
      <c r="KK56" s="134"/>
      <c r="KL56" s="134"/>
      <c r="KM56" s="134"/>
      <c r="KN56" s="134"/>
      <c r="KO56" s="134"/>
      <c r="KP56" s="134"/>
      <c r="KQ56" s="134"/>
      <c r="KR56" s="134"/>
      <c r="KS56" s="134"/>
      <c r="KT56" s="134"/>
      <c r="KU56" s="134"/>
      <c r="KV56" s="134"/>
      <c r="KW56" s="134"/>
      <c r="KX56" s="134"/>
      <c r="KY56" s="134"/>
      <c r="KZ56" s="134"/>
      <c r="LA56" s="134"/>
      <c r="LB56" s="134"/>
      <c r="LC56" s="134"/>
      <c r="LD56" s="134"/>
      <c r="LE56" s="134"/>
      <c r="LF56" s="134"/>
      <c r="LG56" s="134"/>
      <c r="LH56" s="134"/>
      <c r="LI56" s="134"/>
      <c r="LJ56" s="134"/>
      <c r="LK56" s="134"/>
      <c r="LL56" s="134"/>
      <c r="LM56" s="134"/>
      <c r="LN56" s="134"/>
      <c r="LO56" s="134"/>
      <c r="LP56" s="134"/>
      <c r="LQ56" s="134"/>
      <c r="LR56" s="134"/>
      <c r="LS56" s="134"/>
      <c r="LT56" s="134"/>
      <c r="LU56" s="134"/>
      <c r="LV56" s="134"/>
      <c r="LW56" s="134"/>
      <c r="LX56" s="134"/>
      <c r="LY56" s="134"/>
      <c r="LZ56" s="134"/>
      <c r="MA56" s="134"/>
      <c r="MB56" s="134"/>
      <c r="MC56" s="134"/>
      <c r="MD56" s="134"/>
      <c r="ME56" s="134"/>
      <c r="MF56" s="134"/>
      <c r="MG56" s="134"/>
      <c r="MH56" s="134"/>
      <c r="MI56" s="134"/>
      <c r="MJ56" s="134"/>
      <c r="MK56" s="134"/>
      <c r="ML56" s="134"/>
      <c r="MM56" s="134"/>
      <c r="MN56" s="134"/>
      <c r="MO56" s="134"/>
      <c r="MP56" s="134"/>
      <c r="MQ56" s="134"/>
      <c r="MR56" s="134"/>
      <c r="MS56" s="134"/>
      <c r="MT56" s="134"/>
      <c r="MU56" s="134"/>
      <c r="MV56" s="134"/>
      <c r="MW56" s="134"/>
      <c r="MX56" s="134"/>
      <c r="MY56" s="134"/>
      <c r="MZ56" s="134"/>
      <c r="NA56" s="134"/>
      <c r="NB56" s="134"/>
      <c r="NC56" s="134"/>
      <c r="ND56" s="134"/>
      <c r="NE56" s="134"/>
      <c r="NF56" s="134"/>
      <c r="NG56" s="134"/>
      <c r="NH56" s="134"/>
      <c r="NI56" s="134"/>
      <c r="NJ56" s="134"/>
      <c r="NK56" s="134"/>
      <c r="NL56" s="134"/>
      <c r="NM56" s="134"/>
      <c r="NN56" s="134"/>
      <c r="NO56" s="134"/>
      <c r="NP56" s="134"/>
      <c r="NQ56" s="134"/>
      <c r="NR56" s="134"/>
      <c r="NS56" s="134"/>
      <c r="NT56" s="134"/>
      <c r="NU56" s="134"/>
      <c r="NV56" s="134"/>
      <c r="NW56" s="134"/>
      <c r="NX56" s="134"/>
      <c r="NY56" s="134"/>
      <c r="NZ56" s="134"/>
      <c r="OA56" s="134"/>
      <c r="OB56" s="134"/>
      <c r="OC56" s="134"/>
      <c r="OD56" s="134"/>
      <c r="OE56" s="134"/>
      <c r="OF56" s="134"/>
      <c r="OG56" s="134"/>
      <c r="OH56" s="134"/>
      <c r="OI56" s="134"/>
      <c r="OJ56" s="134"/>
      <c r="OK56" s="134"/>
      <c r="OL56" s="134"/>
      <c r="OM56" s="134"/>
      <c r="ON56" s="134"/>
      <c r="OO56" s="134"/>
      <c r="OP56" s="134"/>
      <c r="OQ56" s="134"/>
      <c r="OR56" s="134"/>
      <c r="OS56" s="134"/>
      <c r="OT56" s="134"/>
      <c r="OU56" s="134"/>
      <c r="OV56" s="134"/>
      <c r="OW56" s="134"/>
      <c r="OX56" s="134"/>
      <c r="OY56" s="134"/>
      <c r="OZ56" s="134"/>
      <c r="PA56" s="134"/>
      <c r="PB56" s="134"/>
      <c r="PC56" s="134"/>
      <c r="PD56" s="134"/>
      <c r="PE56" s="134"/>
      <c r="PF56" s="134"/>
      <c r="PG56" s="134"/>
      <c r="PH56" s="134"/>
      <c r="PI56" s="134"/>
      <c r="PJ56" s="134"/>
      <c r="PK56" s="134"/>
      <c r="PL56" s="134"/>
      <c r="PM56" s="134"/>
      <c r="PN56" s="134"/>
      <c r="PO56" s="134"/>
      <c r="PP56" s="134"/>
      <c r="PQ56" s="134"/>
      <c r="PR56" s="134"/>
      <c r="PS56" s="134"/>
      <c r="PT56" s="134"/>
      <c r="PU56" s="134"/>
      <c r="PV56" s="134"/>
      <c r="PW56" s="134"/>
      <c r="PX56" s="134"/>
      <c r="PY56" s="134"/>
      <c r="PZ56" s="134"/>
      <c r="QA56" s="134"/>
      <c r="QB56" s="134"/>
      <c r="QC56" s="134"/>
      <c r="QD56" s="134"/>
      <c r="QE56" s="134"/>
      <c r="QF56" s="134"/>
      <c r="QG56" s="134"/>
      <c r="QH56" s="134"/>
      <c r="QI56" s="134"/>
      <c r="QJ56" s="134"/>
      <c r="QK56" s="134"/>
      <c r="QL56" s="134"/>
      <c r="QM56" s="134"/>
      <c r="QN56" s="134"/>
      <c r="QO56" s="134"/>
      <c r="QP56" s="134"/>
      <c r="QQ56" s="134"/>
      <c r="QR56" s="134"/>
      <c r="QS56" s="134"/>
      <c r="QT56" s="134"/>
      <c r="QU56" s="134"/>
      <c r="QV56" s="134"/>
      <c r="QW56" s="134"/>
      <c r="QX56" s="134"/>
      <c r="QY56" s="134"/>
      <c r="QZ56" s="134"/>
      <c r="RA56" s="134"/>
      <c r="RB56" s="134"/>
      <c r="RC56" s="134"/>
      <c r="RD56" s="134"/>
      <c r="RE56" s="134"/>
      <c r="RF56" s="134"/>
      <c r="RG56" s="134"/>
    </row>
    <row r="57" spans="1:475" s="30" customFormat="1" ht="32" thickBot="1" x14ac:dyDescent="0.4">
      <c r="A57" s="138" t="s">
        <v>28</v>
      </c>
      <c r="B57" s="139"/>
      <c r="D57" s="138" t="s">
        <v>2</v>
      </c>
      <c r="E57" s="140"/>
      <c r="F57" s="140"/>
      <c r="G57" s="140"/>
      <c r="H57" s="78"/>
      <c r="I57" s="140" t="s">
        <v>3</v>
      </c>
      <c r="J57" s="140"/>
      <c r="K57" s="140"/>
      <c r="L57" s="140"/>
      <c r="M57" s="31"/>
      <c r="N57" s="140" t="s">
        <v>4</v>
      </c>
      <c r="O57" s="140"/>
      <c r="P57" s="140"/>
      <c r="Q57" s="139"/>
      <c r="R57" s="32"/>
    </row>
    <row r="58" spans="1:475" s="37" customFormat="1" ht="35.25" customHeight="1" thickBot="1" x14ac:dyDescent="0.25">
      <c r="A58" s="43" t="s">
        <v>5</v>
      </c>
      <c r="B58" s="42" t="s">
        <v>6</v>
      </c>
      <c r="D58" s="41" t="s">
        <v>7</v>
      </c>
      <c r="E58" s="40" t="s">
        <v>8</v>
      </c>
      <c r="F58" s="39" t="s">
        <v>9</v>
      </c>
      <c r="G58" s="38" t="s">
        <v>29</v>
      </c>
      <c r="I58" s="41" t="s">
        <v>7</v>
      </c>
      <c r="J58" s="40" t="s">
        <v>8</v>
      </c>
      <c r="K58" s="39" t="s">
        <v>9</v>
      </c>
      <c r="L58" s="38" t="s">
        <v>29</v>
      </c>
      <c r="N58" s="41" t="s">
        <v>7</v>
      </c>
      <c r="O58" s="40" t="s">
        <v>8</v>
      </c>
      <c r="P58" s="39" t="s">
        <v>9</v>
      </c>
      <c r="Q58" s="38" t="s">
        <v>29</v>
      </c>
    </row>
    <row r="59" spans="1:475" ht="17" thickBot="1" x14ac:dyDescent="0.25">
      <c r="A59" s="35"/>
      <c r="B59" s="34" t="s">
        <v>11</v>
      </c>
      <c r="D59" s="84"/>
      <c r="E59" s="85"/>
      <c r="F59" s="86">
        <v>128429</v>
      </c>
      <c r="G59" s="87">
        <v>128429</v>
      </c>
      <c r="I59" s="114"/>
      <c r="J59" s="115"/>
      <c r="K59" s="123">
        <v>130925.78</v>
      </c>
      <c r="L59" s="122">
        <f>K59</f>
        <v>130925.78</v>
      </c>
      <c r="N59" s="124"/>
      <c r="O59" s="125"/>
      <c r="P59" s="126">
        <v>132258.32999999999</v>
      </c>
      <c r="Q59" s="126">
        <v>132258.32999999999</v>
      </c>
    </row>
    <row r="60" spans="1:475" ht="17" thickBot="1" x14ac:dyDescent="0.25">
      <c r="A60" s="35"/>
      <c r="B60" s="34" t="s">
        <v>12</v>
      </c>
      <c r="D60" s="88" t="s">
        <v>13</v>
      </c>
      <c r="E60" s="89">
        <v>5081</v>
      </c>
      <c r="F60" s="90"/>
      <c r="G60" s="91">
        <v>133510</v>
      </c>
      <c r="I60" s="33" t="s">
        <v>13</v>
      </c>
      <c r="J60" s="118" t="s">
        <v>15</v>
      </c>
      <c r="K60" s="119"/>
      <c r="L60" s="120" t="s">
        <v>15</v>
      </c>
      <c r="N60" s="127" t="s">
        <v>13</v>
      </c>
      <c r="O60" s="126">
        <v>7913</v>
      </c>
      <c r="P60" s="125"/>
      <c r="Q60" s="126">
        <v>140171.32999999999</v>
      </c>
    </row>
    <row r="61" spans="1:475" ht="17" thickBot="1" x14ac:dyDescent="0.25">
      <c r="A61" s="36">
        <v>9</v>
      </c>
      <c r="B61" s="34" t="s">
        <v>16</v>
      </c>
      <c r="D61" s="88" t="s">
        <v>13</v>
      </c>
      <c r="E61" s="89">
        <v>7473</v>
      </c>
      <c r="F61" s="90"/>
      <c r="G61" s="91">
        <v>135902</v>
      </c>
      <c r="I61" s="33" t="s">
        <v>13</v>
      </c>
      <c r="J61" s="118">
        <v>12767</v>
      </c>
      <c r="K61" s="119"/>
      <c r="L61" s="122">
        <v>143692.78</v>
      </c>
      <c r="N61" s="127" t="s">
        <v>13</v>
      </c>
      <c r="O61" s="126">
        <v>9574</v>
      </c>
      <c r="P61" s="125"/>
      <c r="Q61" s="126">
        <v>141832.32999999999</v>
      </c>
    </row>
    <row r="62" spans="1:475" ht="17" thickBot="1" x14ac:dyDescent="0.25">
      <c r="A62" s="35"/>
      <c r="B62" s="34" t="s">
        <v>17</v>
      </c>
      <c r="D62" s="88" t="s">
        <v>18</v>
      </c>
      <c r="E62" s="89">
        <v>4295</v>
      </c>
      <c r="F62" s="90"/>
      <c r="G62" s="91">
        <v>124134</v>
      </c>
      <c r="I62" s="33" t="s">
        <v>18</v>
      </c>
      <c r="J62" s="118">
        <v>6000</v>
      </c>
      <c r="K62" s="119"/>
      <c r="L62" s="120">
        <v>124925.78</v>
      </c>
      <c r="N62" s="127" t="s">
        <v>18</v>
      </c>
      <c r="O62" s="126">
        <v>6141</v>
      </c>
      <c r="P62" s="125"/>
      <c r="Q62" s="126">
        <v>126117.33</v>
      </c>
    </row>
    <row r="63" spans="1:475" ht="17" thickBot="1" x14ac:dyDescent="0.25">
      <c r="A63" s="35"/>
      <c r="B63" s="34" t="s">
        <v>19</v>
      </c>
      <c r="D63" s="88" t="s">
        <v>13</v>
      </c>
      <c r="E63" s="89">
        <v>570</v>
      </c>
      <c r="F63" s="90"/>
      <c r="G63" s="91">
        <v>128999</v>
      </c>
      <c r="I63" s="33" t="s">
        <v>13</v>
      </c>
      <c r="J63" s="118">
        <v>500</v>
      </c>
      <c r="K63" s="119"/>
      <c r="L63" s="120">
        <v>131425.78</v>
      </c>
      <c r="N63" s="127" t="s">
        <v>13</v>
      </c>
      <c r="O63" s="126">
        <v>550</v>
      </c>
      <c r="P63" s="125"/>
      <c r="Q63" s="126">
        <v>132808.32999999999</v>
      </c>
    </row>
    <row r="64" spans="1:475" ht="16" thickBot="1" x14ac:dyDescent="0.25">
      <c r="A64" s="133"/>
      <c r="B64" s="134"/>
      <c r="C64" s="134"/>
      <c r="D64" s="134"/>
      <c r="E64" s="134"/>
      <c r="F64" s="134"/>
      <c r="G64" s="134"/>
      <c r="H64" s="134"/>
      <c r="I64" s="134"/>
      <c r="J64" s="134"/>
      <c r="K64" s="134"/>
      <c r="L64" s="134"/>
      <c r="M64" s="134"/>
      <c r="N64" s="134"/>
      <c r="O64" s="134"/>
      <c r="P64" s="134"/>
      <c r="Q64" s="135"/>
    </row>
    <row r="65" spans="1:17" ht="17" thickBot="1" x14ac:dyDescent="0.25">
      <c r="A65" s="35"/>
      <c r="B65" s="34" t="s">
        <v>20</v>
      </c>
      <c r="D65" s="84"/>
      <c r="E65" s="85"/>
      <c r="F65" s="86">
        <v>128990</v>
      </c>
      <c r="G65" s="87">
        <v>128990</v>
      </c>
      <c r="I65" s="114"/>
      <c r="J65" s="115"/>
      <c r="K65" s="123">
        <v>132694</v>
      </c>
      <c r="L65" s="122">
        <f>K65</f>
        <v>132694</v>
      </c>
      <c r="N65" s="129"/>
      <c r="O65" s="130"/>
      <c r="P65" s="131">
        <v>132559.85999999999</v>
      </c>
      <c r="Q65" s="131">
        <v>132559.85999999999</v>
      </c>
    </row>
    <row r="66" spans="1:17" ht="17" thickBot="1" x14ac:dyDescent="0.25">
      <c r="A66" s="35"/>
      <c r="B66" s="34" t="s">
        <v>12</v>
      </c>
      <c r="D66" s="88" t="s">
        <v>13</v>
      </c>
      <c r="E66" s="89">
        <v>4647</v>
      </c>
      <c r="F66" s="90"/>
      <c r="G66" s="91">
        <v>133637</v>
      </c>
      <c r="I66" s="33" t="s">
        <v>13</v>
      </c>
      <c r="J66" s="123">
        <v>9550</v>
      </c>
      <c r="K66" s="119"/>
      <c r="L66" s="122">
        <f>K65+J66</f>
        <v>142244</v>
      </c>
      <c r="N66" s="127" t="s">
        <v>13</v>
      </c>
      <c r="O66" s="126">
        <v>7913</v>
      </c>
      <c r="P66" s="125"/>
      <c r="Q66" s="126">
        <v>140472.85999999999</v>
      </c>
    </row>
    <row r="67" spans="1:17" ht="17" thickBot="1" x14ac:dyDescent="0.25">
      <c r="A67" s="36">
        <v>10</v>
      </c>
      <c r="B67" s="34" t="s">
        <v>16</v>
      </c>
      <c r="D67" s="88" t="s">
        <v>13</v>
      </c>
      <c r="E67" s="89">
        <v>7422</v>
      </c>
      <c r="F67" s="90"/>
      <c r="G67" s="91">
        <v>136412</v>
      </c>
      <c r="I67" s="33" t="s">
        <v>13</v>
      </c>
      <c r="J67" s="118">
        <v>12416</v>
      </c>
      <c r="K67" s="119"/>
      <c r="L67" s="122">
        <f>K65+J67</f>
        <v>145110</v>
      </c>
      <c r="N67" s="127" t="s">
        <v>13</v>
      </c>
      <c r="O67" s="126">
        <v>9894</v>
      </c>
      <c r="P67" s="125"/>
      <c r="Q67" s="126">
        <v>142453.85999999999</v>
      </c>
    </row>
    <row r="68" spans="1:17" ht="17" thickBot="1" x14ac:dyDescent="0.25">
      <c r="A68" s="35"/>
      <c r="B68" s="34" t="s">
        <v>17</v>
      </c>
      <c r="D68" s="88" t="s">
        <v>18</v>
      </c>
      <c r="E68" s="89">
        <v>5681</v>
      </c>
      <c r="F68" s="90"/>
      <c r="G68" s="91">
        <v>123309</v>
      </c>
      <c r="I68" s="33" t="s">
        <v>18</v>
      </c>
      <c r="J68" s="118">
        <v>6000</v>
      </c>
      <c r="K68" s="119"/>
      <c r="L68" s="120">
        <f>K65-J68</f>
        <v>126694</v>
      </c>
      <c r="N68" s="127" t="s">
        <v>18</v>
      </c>
      <c r="O68" s="126">
        <v>6141</v>
      </c>
      <c r="P68" s="125"/>
      <c r="Q68" s="126">
        <v>126418.86</v>
      </c>
    </row>
    <row r="69" spans="1:17" ht="17" thickBot="1" x14ac:dyDescent="0.25">
      <c r="A69" s="35"/>
      <c r="B69" s="34" t="s">
        <v>19</v>
      </c>
      <c r="D69" s="88" t="s">
        <v>13</v>
      </c>
      <c r="E69" s="89">
        <v>570</v>
      </c>
      <c r="F69" s="90"/>
      <c r="G69" s="91">
        <v>129560</v>
      </c>
      <c r="I69" s="33" t="s">
        <v>13</v>
      </c>
      <c r="J69" s="118">
        <v>500</v>
      </c>
      <c r="K69" s="119"/>
      <c r="L69" s="120">
        <f>K65+J69</f>
        <v>133194</v>
      </c>
      <c r="N69" s="127" t="s">
        <v>13</v>
      </c>
      <c r="O69" s="126">
        <v>5500</v>
      </c>
      <c r="P69" s="125"/>
      <c r="Q69" s="126">
        <v>138059.85999999999</v>
      </c>
    </row>
    <row r="70" spans="1:17" ht="16" thickBot="1" x14ac:dyDescent="0.25">
      <c r="A70" s="133"/>
      <c r="B70" s="134"/>
      <c r="C70" s="134"/>
      <c r="D70" s="134"/>
      <c r="E70" s="134"/>
      <c r="F70" s="134"/>
      <c r="G70" s="134"/>
      <c r="H70" s="134"/>
      <c r="I70" s="134"/>
      <c r="J70" s="134"/>
      <c r="K70" s="134"/>
      <c r="L70" s="134"/>
      <c r="M70" s="134"/>
      <c r="N70" s="134"/>
      <c r="O70" s="134"/>
      <c r="P70" s="134"/>
      <c r="Q70" s="135"/>
    </row>
    <row r="71" spans="1:17" ht="17" thickBot="1" x14ac:dyDescent="0.25">
      <c r="A71" s="35"/>
      <c r="B71" s="34" t="s">
        <v>21</v>
      </c>
      <c r="D71" s="84"/>
      <c r="E71" s="85"/>
      <c r="F71" s="86">
        <v>131825</v>
      </c>
      <c r="G71" s="87">
        <v>131825</v>
      </c>
      <c r="I71" s="114"/>
      <c r="J71" s="115"/>
      <c r="K71" s="123">
        <v>136331.72</v>
      </c>
      <c r="L71" s="122">
        <f>K71</f>
        <v>136331.72</v>
      </c>
      <c r="N71" s="129"/>
      <c r="O71" s="130"/>
      <c r="P71" s="131">
        <v>135370.79999999999</v>
      </c>
      <c r="Q71" s="131">
        <v>135370.79999999999</v>
      </c>
    </row>
    <row r="72" spans="1:17" ht="17" thickBot="1" x14ac:dyDescent="0.25">
      <c r="A72" s="35"/>
      <c r="B72" s="34" t="s">
        <v>12</v>
      </c>
      <c r="D72" s="88" t="s">
        <v>13</v>
      </c>
      <c r="E72" s="89">
        <v>4800</v>
      </c>
      <c r="F72" s="90"/>
      <c r="G72" s="91">
        <v>136625</v>
      </c>
      <c r="I72" s="33" t="s">
        <v>13</v>
      </c>
      <c r="J72" s="118">
        <v>7781</v>
      </c>
      <c r="K72" s="119"/>
      <c r="L72" s="122">
        <f>K71+J72</f>
        <v>144112.72</v>
      </c>
      <c r="N72" s="127" t="s">
        <v>13</v>
      </c>
      <c r="O72" s="126">
        <v>7913</v>
      </c>
      <c r="P72" s="125"/>
      <c r="Q72" s="126">
        <v>143283.79999999999</v>
      </c>
    </row>
    <row r="73" spans="1:17" ht="17" thickBot="1" x14ac:dyDescent="0.25">
      <c r="A73" s="36">
        <v>11</v>
      </c>
      <c r="B73" s="34" t="s">
        <v>16</v>
      </c>
      <c r="D73" s="88" t="s">
        <v>13</v>
      </c>
      <c r="E73" s="89">
        <v>8701</v>
      </c>
      <c r="F73" s="90"/>
      <c r="G73" s="91">
        <v>140526</v>
      </c>
      <c r="I73" s="33" t="s">
        <v>13</v>
      </c>
      <c r="J73" s="123">
        <v>11371</v>
      </c>
      <c r="K73" s="119"/>
      <c r="L73" s="122">
        <f>K71+J73</f>
        <v>147702.72</v>
      </c>
      <c r="N73" s="127" t="s">
        <v>13</v>
      </c>
      <c r="O73" s="126">
        <v>10871</v>
      </c>
      <c r="P73" s="125"/>
      <c r="Q73" s="126">
        <v>146241.79999999999</v>
      </c>
    </row>
    <row r="74" spans="1:17" ht="17" thickBot="1" x14ac:dyDescent="0.25">
      <c r="A74" s="35"/>
      <c r="B74" s="34" t="s">
        <v>17</v>
      </c>
      <c r="D74" s="88" t="s">
        <v>18</v>
      </c>
      <c r="E74" s="89">
        <v>5681</v>
      </c>
      <c r="F74" s="90"/>
      <c r="G74" s="91">
        <v>126144</v>
      </c>
      <c r="I74" s="33" t="s">
        <v>18</v>
      </c>
      <c r="J74" s="118">
        <v>6000</v>
      </c>
      <c r="K74" s="119"/>
      <c r="L74" s="120">
        <f>K71-J74</f>
        <v>130331.72</v>
      </c>
      <c r="N74" s="127" t="s">
        <v>18</v>
      </c>
      <c r="O74" s="126">
        <v>6141</v>
      </c>
      <c r="P74" s="125"/>
      <c r="Q74" s="126">
        <v>129229.8</v>
      </c>
    </row>
    <row r="75" spans="1:17" ht="17" thickBot="1" x14ac:dyDescent="0.25">
      <c r="A75" s="35"/>
      <c r="B75" s="34" t="s">
        <v>19</v>
      </c>
      <c r="D75" s="88" t="s">
        <v>13</v>
      </c>
      <c r="E75" s="89">
        <v>570</v>
      </c>
      <c r="F75" s="90"/>
      <c r="G75" s="91">
        <v>132395</v>
      </c>
      <c r="I75" s="33" t="s">
        <v>13</v>
      </c>
      <c r="J75" s="118">
        <v>500</v>
      </c>
      <c r="K75" s="119"/>
      <c r="L75" s="120">
        <f>K71+J75</f>
        <v>136831.72</v>
      </c>
      <c r="N75" s="127" t="s">
        <v>13</v>
      </c>
      <c r="O75" s="126">
        <v>550</v>
      </c>
      <c r="P75" s="125"/>
      <c r="Q75" s="126">
        <v>135920.79999999999</v>
      </c>
    </row>
    <row r="76" spans="1:17" ht="16" thickBot="1" x14ac:dyDescent="0.25">
      <c r="A76" s="133"/>
      <c r="B76" s="134"/>
      <c r="C76" s="134"/>
      <c r="D76" s="134"/>
      <c r="E76" s="134"/>
      <c r="F76" s="134"/>
      <c r="G76" s="134"/>
      <c r="H76" s="134"/>
      <c r="I76" s="134"/>
      <c r="J76" s="134"/>
      <c r="K76" s="134"/>
      <c r="L76" s="134"/>
      <c r="M76" s="134"/>
      <c r="N76" s="134"/>
      <c r="O76" s="134"/>
      <c r="P76" s="134"/>
      <c r="Q76" s="135"/>
    </row>
    <row r="77" spans="1:17" ht="17" thickBot="1" x14ac:dyDescent="0.25">
      <c r="A77" s="35"/>
      <c r="B77" s="34" t="s">
        <v>22</v>
      </c>
      <c r="D77" s="84"/>
      <c r="E77" s="85"/>
      <c r="F77" s="86">
        <v>133184</v>
      </c>
      <c r="G77" s="87">
        <v>133184</v>
      </c>
      <c r="I77" s="114"/>
      <c r="J77" s="115"/>
      <c r="K77" s="123">
        <v>136482</v>
      </c>
      <c r="L77" s="122">
        <f>K77</f>
        <v>136482</v>
      </c>
      <c r="N77" s="129"/>
      <c r="O77" s="130"/>
      <c r="P77" s="131">
        <v>136509.19</v>
      </c>
      <c r="Q77" s="131">
        <v>136509.19</v>
      </c>
    </row>
    <row r="78" spans="1:17" ht="17" thickBot="1" x14ac:dyDescent="0.25">
      <c r="A78" s="35"/>
      <c r="B78" s="34" t="s">
        <v>12</v>
      </c>
      <c r="D78" s="88" t="s">
        <v>13</v>
      </c>
      <c r="E78" s="89">
        <v>5194</v>
      </c>
      <c r="F78" s="90"/>
      <c r="G78" s="91">
        <v>138378</v>
      </c>
      <c r="I78" s="33" t="s">
        <v>13</v>
      </c>
      <c r="J78" s="118">
        <v>7809</v>
      </c>
      <c r="K78" s="119"/>
      <c r="L78" s="122">
        <f>K77+J78</f>
        <v>144291</v>
      </c>
      <c r="N78" s="127" t="s">
        <v>13</v>
      </c>
      <c r="O78" s="126">
        <v>7913</v>
      </c>
      <c r="P78" s="125"/>
      <c r="Q78" s="126">
        <v>144422.19</v>
      </c>
    </row>
    <row r="79" spans="1:17" ht="17" thickBot="1" x14ac:dyDescent="0.25">
      <c r="A79" s="36">
        <v>12</v>
      </c>
      <c r="B79" s="34" t="s">
        <v>16</v>
      </c>
      <c r="D79" s="88" t="s">
        <v>13</v>
      </c>
      <c r="E79" s="89">
        <v>9486</v>
      </c>
      <c r="F79" s="90"/>
      <c r="G79" s="91">
        <v>142670</v>
      </c>
      <c r="I79" s="33" t="s">
        <v>13</v>
      </c>
      <c r="J79" s="118">
        <v>13420</v>
      </c>
      <c r="K79" s="119"/>
      <c r="L79" s="122">
        <f>K77+J79</f>
        <v>149902</v>
      </c>
      <c r="N79" s="127" t="s">
        <v>13</v>
      </c>
      <c r="O79" s="126">
        <v>11773</v>
      </c>
      <c r="P79" s="125"/>
      <c r="Q79" s="126">
        <v>148282.19</v>
      </c>
    </row>
    <row r="80" spans="1:17" ht="17" thickBot="1" x14ac:dyDescent="0.25">
      <c r="A80" s="35"/>
      <c r="B80" s="34" t="s">
        <v>17</v>
      </c>
      <c r="D80" s="88" t="s">
        <v>18</v>
      </c>
      <c r="E80" s="89">
        <v>5681</v>
      </c>
      <c r="F80" s="90"/>
      <c r="G80" s="91">
        <v>127503</v>
      </c>
      <c r="I80" s="33" t="s">
        <v>18</v>
      </c>
      <c r="J80" s="118">
        <v>6000</v>
      </c>
      <c r="K80" s="119"/>
      <c r="L80" s="120">
        <f>K77-J80</f>
        <v>130482</v>
      </c>
      <c r="N80" s="127" t="s">
        <v>18</v>
      </c>
      <c r="O80" s="126">
        <v>6141</v>
      </c>
      <c r="P80" s="125"/>
      <c r="Q80" s="126">
        <v>130368.19</v>
      </c>
    </row>
    <row r="81" spans="1:17" ht="17" thickBot="1" x14ac:dyDescent="0.25">
      <c r="A81" s="35"/>
      <c r="B81" s="34" t="s">
        <v>19</v>
      </c>
      <c r="D81" s="88" t="s">
        <v>13</v>
      </c>
      <c r="E81" s="89">
        <v>570</v>
      </c>
      <c r="F81" s="90"/>
      <c r="G81" s="91">
        <v>133754</v>
      </c>
      <c r="I81" s="33" t="s">
        <v>13</v>
      </c>
      <c r="J81" s="118">
        <v>500</v>
      </c>
      <c r="K81" s="119"/>
      <c r="L81" s="120">
        <f>K77+J81</f>
        <v>136982</v>
      </c>
      <c r="N81" s="127" t="s">
        <v>13</v>
      </c>
      <c r="O81" s="126">
        <v>550</v>
      </c>
      <c r="P81" s="125"/>
      <c r="Q81" s="126">
        <v>137059.19</v>
      </c>
    </row>
    <row r="82" spans="1:17" ht="16" thickBot="1" x14ac:dyDescent="0.25">
      <c r="A82" s="133"/>
      <c r="B82" s="134"/>
      <c r="C82" s="134"/>
      <c r="D82" s="134"/>
      <c r="E82" s="134"/>
      <c r="F82" s="134"/>
      <c r="G82" s="134"/>
      <c r="H82" s="134"/>
      <c r="I82" s="134"/>
      <c r="J82" s="134"/>
      <c r="K82" s="134"/>
      <c r="L82" s="134"/>
      <c r="M82" s="134"/>
      <c r="N82" s="134"/>
      <c r="O82" s="134"/>
      <c r="P82" s="134"/>
      <c r="Q82" s="135"/>
    </row>
    <row r="83" spans="1:17" ht="17" thickBot="1" x14ac:dyDescent="0.25">
      <c r="A83" s="35"/>
      <c r="B83" s="34" t="s">
        <v>30</v>
      </c>
      <c r="D83" s="84"/>
      <c r="E83" s="85"/>
      <c r="F83" s="86">
        <v>132729</v>
      </c>
      <c r="G83" s="87">
        <v>132729</v>
      </c>
      <c r="I83" s="114"/>
      <c r="J83" s="115"/>
      <c r="K83" s="123">
        <v>136530.87</v>
      </c>
      <c r="L83" s="122">
        <f>K83</f>
        <v>136530.87</v>
      </c>
      <c r="N83" s="129"/>
      <c r="O83" s="130"/>
      <c r="P83" s="131">
        <v>135423.26</v>
      </c>
      <c r="Q83" s="131">
        <v>135423.26</v>
      </c>
    </row>
    <row r="84" spans="1:17" ht="17" thickBot="1" x14ac:dyDescent="0.25">
      <c r="A84" s="35"/>
      <c r="B84" s="34" t="s">
        <v>12</v>
      </c>
      <c r="D84" s="88" t="s">
        <v>13</v>
      </c>
      <c r="E84" s="89">
        <v>5006</v>
      </c>
      <c r="F84" s="90"/>
      <c r="G84" s="91">
        <v>137735</v>
      </c>
      <c r="I84" s="33" t="s">
        <v>13</v>
      </c>
      <c r="J84" s="118" t="s">
        <v>15</v>
      </c>
      <c r="K84" s="119"/>
      <c r="L84" s="120" t="s">
        <v>15</v>
      </c>
      <c r="N84" s="127" t="s">
        <v>13</v>
      </c>
      <c r="O84" s="126">
        <v>7913</v>
      </c>
      <c r="P84" s="125"/>
      <c r="Q84" s="126">
        <v>143336.26</v>
      </c>
    </row>
    <row r="85" spans="1:17" ht="17" thickBot="1" x14ac:dyDescent="0.25">
      <c r="A85" s="36">
        <v>13</v>
      </c>
      <c r="B85" s="34" t="s">
        <v>16</v>
      </c>
      <c r="D85" s="88" t="s">
        <v>13</v>
      </c>
      <c r="E85" s="89">
        <v>7361</v>
      </c>
      <c r="F85" s="90"/>
      <c r="G85" s="91">
        <v>140090</v>
      </c>
      <c r="I85" s="33" t="s">
        <v>13</v>
      </c>
      <c r="J85" s="118">
        <v>10078</v>
      </c>
      <c r="K85" s="119"/>
      <c r="L85" s="122">
        <f>SUM(K83,J85)</f>
        <v>146608.87</v>
      </c>
      <c r="N85" s="127" t="s">
        <v>13</v>
      </c>
      <c r="O85" s="126">
        <v>9574</v>
      </c>
      <c r="P85" s="125"/>
      <c r="Q85" s="126">
        <v>144997.26</v>
      </c>
    </row>
    <row r="86" spans="1:17" ht="17" thickBot="1" x14ac:dyDescent="0.25">
      <c r="A86" s="35"/>
      <c r="B86" s="34" t="s">
        <v>17</v>
      </c>
      <c r="D86" s="88" t="s">
        <v>18</v>
      </c>
      <c r="E86" s="89">
        <v>4295</v>
      </c>
      <c r="F86" s="90"/>
      <c r="G86" s="91">
        <v>128434</v>
      </c>
      <c r="I86" s="33" t="s">
        <v>18</v>
      </c>
      <c r="J86" s="118">
        <v>6000</v>
      </c>
      <c r="K86" s="119"/>
      <c r="L86" s="120">
        <f>SUM(K83-J86)</f>
        <v>130530.87</v>
      </c>
      <c r="N86" s="127" t="s">
        <v>18</v>
      </c>
      <c r="O86" s="126">
        <v>6141</v>
      </c>
      <c r="P86" s="125"/>
      <c r="Q86" s="126">
        <v>129282.26</v>
      </c>
    </row>
    <row r="87" spans="1:17" ht="17" thickBot="1" x14ac:dyDescent="0.25">
      <c r="A87" s="35"/>
      <c r="B87" s="34" t="s">
        <v>19</v>
      </c>
      <c r="D87" s="88" t="s">
        <v>13</v>
      </c>
      <c r="E87" s="89">
        <v>570</v>
      </c>
      <c r="F87" s="90"/>
      <c r="G87" s="91">
        <v>133299</v>
      </c>
      <c r="I87" s="33" t="s">
        <v>13</v>
      </c>
      <c r="J87" s="118">
        <v>500</v>
      </c>
      <c r="K87" s="119"/>
      <c r="L87" s="120">
        <f>SUM(K83,J87)</f>
        <v>137030.87</v>
      </c>
      <c r="N87" s="127" t="s">
        <v>13</v>
      </c>
      <c r="O87" s="126">
        <v>550</v>
      </c>
      <c r="P87" s="125"/>
      <c r="Q87" s="126">
        <v>135973.26</v>
      </c>
    </row>
    <row r="88" spans="1:17" ht="17" thickBot="1" x14ac:dyDescent="0.25">
      <c r="A88" s="35"/>
      <c r="B88" s="34" t="s">
        <v>24</v>
      </c>
      <c r="D88" s="88" t="s">
        <v>13</v>
      </c>
      <c r="E88" s="89">
        <v>393</v>
      </c>
      <c r="F88" s="90"/>
      <c r="G88" s="91">
        <v>133122</v>
      </c>
      <c r="I88" s="33" t="s">
        <v>14</v>
      </c>
      <c r="J88" s="118" t="s">
        <v>15</v>
      </c>
      <c r="K88" s="119"/>
      <c r="L88" s="120" t="s">
        <v>15</v>
      </c>
      <c r="N88" s="127" t="s">
        <v>14</v>
      </c>
      <c r="O88" s="128"/>
      <c r="P88" s="125"/>
      <c r="Q88" s="128" t="s">
        <v>76</v>
      </c>
    </row>
    <row r="89" spans="1:17" ht="16" thickBot="1" x14ac:dyDescent="0.25">
      <c r="A89" s="133"/>
      <c r="B89" s="134"/>
      <c r="C89" s="134"/>
      <c r="D89" s="134"/>
      <c r="E89" s="134"/>
      <c r="F89" s="134"/>
      <c r="G89" s="134"/>
      <c r="H89" s="134"/>
      <c r="I89" s="134"/>
      <c r="J89" s="134"/>
      <c r="K89" s="134"/>
      <c r="L89" s="134"/>
      <c r="M89" s="134"/>
      <c r="N89" s="134"/>
      <c r="O89" s="134"/>
      <c r="P89" s="134"/>
      <c r="Q89" s="135"/>
    </row>
    <row r="90" spans="1:17" ht="17" thickBot="1" x14ac:dyDescent="0.25">
      <c r="A90" s="35"/>
      <c r="B90" s="34" t="s">
        <v>25</v>
      </c>
      <c r="D90" s="84"/>
      <c r="E90" s="85"/>
      <c r="F90" s="86">
        <v>134879</v>
      </c>
      <c r="G90" s="87">
        <v>134879</v>
      </c>
      <c r="I90" s="114"/>
      <c r="J90" s="115"/>
      <c r="K90" s="123">
        <v>140050.70000000001</v>
      </c>
      <c r="L90" s="122">
        <f>K90</f>
        <v>140050.70000000001</v>
      </c>
      <c r="N90" s="129"/>
      <c r="O90" s="130"/>
      <c r="P90" s="131">
        <v>138243.13</v>
      </c>
      <c r="Q90" s="131">
        <v>138243.13</v>
      </c>
    </row>
    <row r="91" spans="1:17" ht="17" thickBot="1" x14ac:dyDescent="0.25">
      <c r="A91" s="35"/>
      <c r="B91" s="34" t="s">
        <v>12</v>
      </c>
      <c r="D91" s="88" t="s">
        <v>13</v>
      </c>
      <c r="E91" s="89">
        <v>4580</v>
      </c>
      <c r="F91" s="90"/>
      <c r="G91" s="91">
        <v>139459</v>
      </c>
      <c r="I91" s="33" t="s">
        <v>13</v>
      </c>
      <c r="J91" s="118">
        <v>6150</v>
      </c>
      <c r="K91" s="119"/>
      <c r="L91" s="122">
        <f>K90+J91</f>
        <v>146200.70000000001</v>
      </c>
      <c r="N91" s="127" t="s">
        <v>13</v>
      </c>
      <c r="O91" s="126">
        <v>7913</v>
      </c>
      <c r="P91" s="125"/>
      <c r="Q91" s="126">
        <v>146156.13</v>
      </c>
    </row>
    <row r="92" spans="1:17" ht="17" thickBot="1" x14ac:dyDescent="0.25">
      <c r="A92" s="36">
        <v>14</v>
      </c>
      <c r="B92" s="34" t="s">
        <v>16</v>
      </c>
      <c r="D92" s="88" t="s">
        <v>13</v>
      </c>
      <c r="E92" s="89">
        <v>7314</v>
      </c>
      <c r="F92" s="90"/>
      <c r="G92" s="91">
        <v>142193</v>
      </c>
      <c r="I92" s="33" t="s">
        <v>13</v>
      </c>
      <c r="J92" s="118">
        <v>9901</v>
      </c>
      <c r="K92" s="119"/>
      <c r="L92" s="122">
        <f>K90+J92</f>
        <v>149951.70000000001</v>
      </c>
      <c r="N92" s="127" t="s">
        <v>13</v>
      </c>
      <c r="O92" s="132">
        <v>9894</v>
      </c>
      <c r="P92" s="124"/>
      <c r="Q92" s="126">
        <v>144384.13</v>
      </c>
    </row>
    <row r="93" spans="1:17" ht="17" thickBot="1" x14ac:dyDescent="0.25">
      <c r="A93" s="35"/>
      <c r="B93" s="34" t="s">
        <v>17</v>
      </c>
      <c r="D93" s="88" t="s">
        <v>18</v>
      </c>
      <c r="E93" s="89">
        <v>5681</v>
      </c>
      <c r="F93" s="90"/>
      <c r="G93" s="91">
        <v>129198</v>
      </c>
      <c r="I93" s="33" t="s">
        <v>18</v>
      </c>
      <c r="J93" s="118">
        <v>6000</v>
      </c>
      <c r="K93" s="119"/>
      <c r="L93" s="120">
        <f>K90-J93</f>
        <v>134050.70000000001</v>
      </c>
      <c r="N93" s="127" t="s">
        <v>18</v>
      </c>
      <c r="O93" s="131">
        <v>6141</v>
      </c>
      <c r="P93" s="125"/>
      <c r="Q93" s="126">
        <v>118164</v>
      </c>
    </row>
    <row r="94" spans="1:17" ht="17" thickBot="1" x14ac:dyDescent="0.25">
      <c r="A94" s="35"/>
      <c r="B94" s="34" t="s">
        <v>19</v>
      </c>
      <c r="D94" s="88" t="s">
        <v>13</v>
      </c>
      <c r="E94" s="89">
        <v>570</v>
      </c>
      <c r="F94" s="90"/>
      <c r="G94" s="91">
        <v>135449</v>
      </c>
      <c r="I94" s="33" t="s">
        <v>13</v>
      </c>
      <c r="J94" s="118">
        <v>500</v>
      </c>
      <c r="K94" s="119"/>
      <c r="L94" s="120">
        <f>K90+J94</f>
        <v>140550.70000000001</v>
      </c>
      <c r="N94" s="127" t="s">
        <v>13</v>
      </c>
      <c r="O94" s="126">
        <v>550</v>
      </c>
      <c r="P94" s="125"/>
      <c r="Q94" s="126">
        <v>138793.13</v>
      </c>
    </row>
    <row r="95" spans="1:17" ht="17" thickBot="1" x14ac:dyDescent="0.25">
      <c r="A95" s="35"/>
      <c r="B95" s="34" t="s">
        <v>24</v>
      </c>
      <c r="D95" s="88" t="s">
        <v>13</v>
      </c>
      <c r="E95" s="89">
        <v>490</v>
      </c>
      <c r="F95" s="90"/>
      <c r="G95" s="91">
        <v>135369</v>
      </c>
      <c r="I95" s="33" t="s">
        <v>14</v>
      </c>
      <c r="J95" s="118" t="s">
        <v>15</v>
      </c>
      <c r="K95" s="119"/>
      <c r="L95" s="120" t="s">
        <v>15</v>
      </c>
      <c r="N95" s="127" t="s">
        <v>14</v>
      </c>
      <c r="O95" s="128"/>
      <c r="P95" s="125"/>
      <c r="Q95" s="128" t="s">
        <v>76</v>
      </c>
    </row>
    <row r="96" spans="1:17" ht="16" thickBot="1" x14ac:dyDescent="0.25">
      <c r="A96" s="133"/>
      <c r="B96" s="134"/>
      <c r="C96" s="134"/>
      <c r="D96" s="134"/>
      <c r="E96" s="134"/>
      <c r="F96" s="134"/>
      <c r="G96" s="134"/>
      <c r="H96" s="134"/>
      <c r="I96" s="134"/>
      <c r="J96" s="134"/>
      <c r="K96" s="134"/>
      <c r="L96" s="134"/>
      <c r="M96" s="134"/>
      <c r="N96" s="134"/>
      <c r="O96" s="134"/>
      <c r="P96" s="134"/>
      <c r="Q96" s="135"/>
    </row>
    <row r="97" spans="1:475" ht="17" thickBot="1" x14ac:dyDescent="0.25">
      <c r="A97" s="35"/>
      <c r="B97" s="34" t="s">
        <v>26</v>
      </c>
      <c r="D97" s="84"/>
      <c r="E97" s="85"/>
      <c r="F97" s="86">
        <v>139277</v>
      </c>
      <c r="G97" s="87">
        <v>139277</v>
      </c>
      <c r="I97" s="114"/>
      <c r="J97" s="115"/>
      <c r="K97" s="123">
        <v>143400.12</v>
      </c>
      <c r="L97" s="122">
        <f>K97</f>
        <v>143400.12</v>
      </c>
      <c r="N97" s="129"/>
      <c r="O97" s="130"/>
      <c r="P97" s="131">
        <v>142838.10999999999</v>
      </c>
      <c r="Q97" s="131">
        <v>142838.10999999999</v>
      </c>
    </row>
    <row r="98" spans="1:475" ht="17" thickBot="1" x14ac:dyDescent="0.25">
      <c r="A98" s="35"/>
      <c r="B98" s="34" t="s">
        <v>12</v>
      </c>
      <c r="D98" s="88" t="s">
        <v>13</v>
      </c>
      <c r="E98" s="89">
        <v>4789</v>
      </c>
      <c r="F98" s="90"/>
      <c r="G98" s="91">
        <v>144066</v>
      </c>
      <c r="I98" s="33" t="s">
        <v>13</v>
      </c>
      <c r="J98" s="118">
        <v>6355</v>
      </c>
      <c r="K98" s="119"/>
      <c r="L98" s="122">
        <f>SUM(K97,J98)</f>
        <v>149755.12</v>
      </c>
      <c r="N98" s="127" t="s">
        <v>13</v>
      </c>
      <c r="O98" s="126">
        <v>7913</v>
      </c>
      <c r="P98" s="125"/>
      <c r="Q98" s="126">
        <v>150751.10999999999</v>
      </c>
    </row>
    <row r="99" spans="1:475" ht="17" thickBot="1" x14ac:dyDescent="0.25">
      <c r="A99" s="36">
        <v>15</v>
      </c>
      <c r="B99" s="34" t="s">
        <v>16</v>
      </c>
      <c r="D99" s="88" t="s">
        <v>13</v>
      </c>
      <c r="E99" s="89">
        <v>8572</v>
      </c>
      <c r="F99" s="90"/>
      <c r="G99" s="91">
        <v>147849</v>
      </c>
      <c r="I99" s="33" t="s">
        <v>13</v>
      </c>
      <c r="J99" s="118">
        <v>11370</v>
      </c>
      <c r="K99" s="119"/>
      <c r="L99" s="122">
        <f>SUM(K97,J99)</f>
        <v>154770.12</v>
      </c>
      <c r="N99" s="127" t="s">
        <v>13</v>
      </c>
      <c r="O99" s="126">
        <v>10871</v>
      </c>
      <c r="P99" s="125"/>
      <c r="Q99" s="126">
        <v>153709.10999999999</v>
      </c>
    </row>
    <row r="100" spans="1:475" ht="17" thickBot="1" x14ac:dyDescent="0.25">
      <c r="A100" s="35"/>
      <c r="B100" s="34" t="s">
        <v>17</v>
      </c>
      <c r="D100" s="88" t="s">
        <v>18</v>
      </c>
      <c r="E100" s="89">
        <v>5681</v>
      </c>
      <c r="F100" s="90"/>
      <c r="G100" s="91">
        <v>133596</v>
      </c>
      <c r="I100" s="33" t="s">
        <v>18</v>
      </c>
      <c r="J100" s="118">
        <v>6000</v>
      </c>
      <c r="K100" s="119"/>
      <c r="L100" s="120">
        <f>SUM(K97-J100)</f>
        <v>137400.12</v>
      </c>
      <c r="N100" s="127" t="s">
        <v>18</v>
      </c>
      <c r="O100" s="126">
        <v>6141</v>
      </c>
      <c r="P100" s="125"/>
      <c r="Q100" s="126">
        <v>136697.10999999999</v>
      </c>
    </row>
    <row r="101" spans="1:475" ht="17" thickBot="1" x14ac:dyDescent="0.25">
      <c r="A101" s="35"/>
      <c r="B101" s="34" t="s">
        <v>19</v>
      </c>
      <c r="D101" s="88" t="s">
        <v>13</v>
      </c>
      <c r="E101" s="89">
        <v>570</v>
      </c>
      <c r="F101" s="90"/>
      <c r="G101" s="91">
        <v>139847</v>
      </c>
      <c r="I101" s="33" t="s">
        <v>13</v>
      </c>
      <c r="J101" s="118">
        <v>500</v>
      </c>
      <c r="K101" s="119"/>
      <c r="L101" s="120">
        <f>SUM(K97+J101)</f>
        <v>143900.12</v>
      </c>
      <c r="N101" s="127" t="s">
        <v>13</v>
      </c>
      <c r="O101" s="126">
        <v>550</v>
      </c>
      <c r="P101" s="125"/>
      <c r="Q101" s="126">
        <v>143388.10999999999</v>
      </c>
    </row>
    <row r="102" spans="1:475" ht="17" thickBot="1" x14ac:dyDescent="0.25">
      <c r="A102" s="35"/>
      <c r="B102" s="34" t="s">
        <v>24</v>
      </c>
      <c r="D102" s="88" t="s">
        <v>13</v>
      </c>
      <c r="E102" s="89">
        <v>640</v>
      </c>
      <c r="F102" s="90"/>
      <c r="G102" s="91">
        <v>139917</v>
      </c>
      <c r="I102" s="33" t="s">
        <v>14</v>
      </c>
      <c r="J102" s="118" t="s">
        <v>15</v>
      </c>
      <c r="K102" s="119"/>
      <c r="L102" s="120" t="s">
        <v>15</v>
      </c>
      <c r="N102" s="127" t="s">
        <v>14</v>
      </c>
      <c r="O102" s="128"/>
      <c r="P102" s="125"/>
      <c r="Q102" s="128" t="s">
        <v>76</v>
      </c>
    </row>
    <row r="103" spans="1:475" ht="16" thickBot="1" x14ac:dyDescent="0.25">
      <c r="A103" s="133"/>
      <c r="B103" s="134"/>
      <c r="C103" s="134"/>
      <c r="D103" s="134"/>
      <c r="E103" s="134"/>
      <c r="F103" s="134"/>
      <c r="G103" s="134"/>
      <c r="H103" s="134"/>
      <c r="I103" s="134"/>
      <c r="J103" s="134"/>
      <c r="K103" s="134"/>
      <c r="L103" s="134"/>
      <c r="M103" s="134"/>
      <c r="N103" s="134"/>
      <c r="O103" s="134"/>
      <c r="P103" s="134"/>
      <c r="Q103" s="135"/>
    </row>
    <row r="104" spans="1:475" ht="17" thickBot="1" x14ac:dyDescent="0.25">
      <c r="A104" s="35"/>
      <c r="B104" s="34" t="s">
        <v>31</v>
      </c>
      <c r="D104" s="84"/>
      <c r="E104" s="85"/>
      <c r="F104" s="86">
        <v>141473</v>
      </c>
      <c r="G104" s="87">
        <v>141473</v>
      </c>
      <c r="I104" s="114"/>
      <c r="J104" s="115"/>
      <c r="K104" s="123">
        <v>146987.04</v>
      </c>
      <c r="L104" s="122">
        <f>K104</f>
        <v>146987.04</v>
      </c>
      <c r="N104" s="129"/>
      <c r="O104" s="130"/>
      <c r="P104" s="131">
        <v>144552.09</v>
      </c>
      <c r="Q104" s="131">
        <v>144552.09</v>
      </c>
    </row>
    <row r="105" spans="1:475" ht="17" thickBot="1" x14ac:dyDescent="0.25">
      <c r="A105" s="35"/>
      <c r="B105" s="34" t="s">
        <v>12</v>
      </c>
      <c r="D105" s="88" t="s">
        <v>13</v>
      </c>
      <c r="E105" s="89">
        <v>5117</v>
      </c>
      <c r="F105" s="90"/>
      <c r="G105" s="91">
        <v>146590</v>
      </c>
      <c r="I105" s="33" t="s">
        <v>13</v>
      </c>
      <c r="J105" s="118">
        <v>6019</v>
      </c>
      <c r="K105" s="119"/>
      <c r="L105" s="122">
        <f>SUM(K104,J105)</f>
        <v>153006.04</v>
      </c>
      <c r="N105" s="127" t="s">
        <v>13</v>
      </c>
      <c r="O105" s="126">
        <v>7913</v>
      </c>
      <c r="P105" s="125"/>
      <c r="Q105" s="126">
        <v>152465.09</v>
      </c>
    </row>
    <row r="106" spans="1:475" ht="17" thickBot="1" x14ac:dyDescent="0.25">
      <c r="A106" s="36">
        <v>16</v>
      </c>
      <c r="B106" s="34" t="s">
        <v>16</v>
      </c>
      <c r="D106" s="88" t="s">
        <v>13</v>
      </c>
      <c r="E106" s="89">
        <v>9345</v>
      </c>
      <c r="F106" s="90"/>
      <c r="G106" s="91">
        <v>150818</v>
      </c>
      <c r="I106" s="33" t="s">
        <v>13</v>
      </c>
      <c r="J106" s="118">
        <v>11729</v>
      </c>
      <c r="K106" s="119"/>
      <c r="L106" s="122">
        <f>SUM(K104,J106)</f>
        <v>158716.04</v>
      </c>
      <c r="N106" s="127" t="s">
        <v>13</v>
      </c>
      <c r="O106" s="126">
        <v>11773</v>
      </c>
      <c r="P106" s="125"/>
      <c r="Q106" s="126">
        <v>156325.09</v>
      </c>
    </row>
    <row r="107" spans="1:475" ht="17" thickBot="1" x14ac:dyDescent="0.25">
      <c r="A107" s="35"/>
      <c r="B107" s="34" t="s">
        <v>17</v>
      </c>
      <c r="D107" s="88" t="s">
        <v>18</v>
      </c>
      <c r="E107" s="89">
        <v>5681</v>
      </c>
      <c r="F107" s="90"/>
      <c r="G107" s="91">
        <v>135792</v>
      </c>
      <c r="I107" s="33" t="s">
        <v>18</v>
      </c>
      <c r="J107" s="118">
        <v>6000</v>
      </c>
      <c r="K107" s="119"/>
      <c r="L107" s="120">
        <f>SUM(K104-J107)</f>
        <v>140987.04</v>
      </c>
      <c r="N107" s="127" t="s">
        <v>18</v>
      </c>
      <c r="O107" s="126">
        <v>6141</v>
      </c>
      <c r="P107" s="125"/>
      <c r="Q107" s="126">
        <v>138411.09</v>
      </c>
    </row>
    <row r="108" spans="1:475" ht="17" thickBot="1" x14ac:dyDescent="0.25">
      <c r="A108" s="35"/>
      <c r="B108" s="34" t="s">
        <v>19</v>
      </c>
      <c r="D108" s="88" t="s">
        <v>13</v>
      </c>
      <c r="E108" s="89">
        <v>570</v>
      </c>
      <c r="F108" s="90"/>
      <c r="G108" s="91">
        <v>142043</v>
      </c>
      <c r="I108" s="33" t="s">
        <v>13</v>
      </c>
      <c r="J108" s="118">
        <v>500</v>
      </c>
      <c r="K108" s="119"/>
      <c r="L108" s="120">
        <f>L104+J108</f>
        <v>147487.04000000001</v>
      </c>
      <c r="N108" s="127" t="s">
        <v>13</v>
      </c>
      <c r="O108" s="126">
        <v>550</v>
      </c>
      <c r="P108" s="125"/>
      <c r="Q108" s="126">
        <v>127523</v>
      </c>
    </row>
    <row r="109" spans="1:475" ht="17" thickBot="1" x14ac:dyDescent="0.25">
      <c r="A109" s="35"/>
      <c r="B109" s="34" t="s">
        <v>24</v>
      </c>
      <c r="D109" s="88" t="s">
        <v>13</v>
      </c>
      <c r="E109" s="89">
        <v>689</v>
      </c>
      <c r="F109" s="90"/>
      <c r="G109" s="91">
        <v>142162</v>
      </c>
      <c r="I109" s="33" t="s">
        <v>14</v>
      </c>
      <c r="J109" s="118" t="s">
        <v>15</v>
      </c>
      <c r="K109" s="119"/>
      <c r="L109" s="120" t="s">
        <v>15</v>
      </c>
      <c r="N109" s="127" t="s">
        <v>14</v>
      </c>
      <c r="O109" s="128"/>
      <c r="P109" s="125"/>
      <c r="Q109" s="128" t="s">
        <v>76</v>
      </c>
    </row>
    <row r="110" spans="1:475" s="147" customFormat="1" ht="16" thickBot="1" x14ac:dyDescent="0.25">
      <c r="A110" s="133"/>
      <c r="B110" s="134"/>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K110" s="134"/>
      <c r="BL110" s="134"/>
      <c r="BM110" s="134"/>
      <c r="BN110" s="134"/>
      <c r="BO110" s="134"/>
      <c r="BP110" s="134"/>
      <c r="BQ110" s="134"/>
      <c r="BR110" s="134"/>
      <c r="BS110" s="134"/>
      <c r="BT110" s="134"/>
      <c r="BU110" s="134"/>
      <c r="BV110" s="134"/>
      <c r="BW110" s="134"/>
      <c r="BX110" s="134"/>
      <c r="BY110" s="134"/>
      <c r="BZ110" s="134"/>
      <c r="CA110" s="134"/>
      <c r="CB110" s="134"/>
      <c r="CC110" s="134"/>
      <c r="CD110" s="134"/>
      <c r="CE110" s="134"/>
      <c r="CF110" s="134"/>
      <c r="CG110" s="134"/>
      <c r="CH110" s="134"/>
      <c r="CI110" s="134"/>
      <c r="CJ110" s="134"/>
      <c r="CK110" s="134"/>
      <c r="CL110" s="134"/>
      <c r="CM110" s="134"/>
      <c r="CN110" s="134"/>
      <c r="CO110" s="134"/>
      <c r="CP110" s="134"/>
      <c r="CQ110" s="134"/>
      <c r="CR110" s="134"/>
      <c r="CS110" s="134"/>
      <c r="CT110" s="134"/>
      <c r="CU110" s="134"/>
      <c r="CV110" s="134"/>
      <c r="CW110" s="134"/>
      <c r="CX110" s="134"/>
      <c r="CY110" s="134"/>
      <c r="CZ110" s="134"/>
      <c r="DA110" s="134"/>
      <c r="DB110" s="134"/>
      <c r="DC110" s="134"/>
      <c r="DD110" s="134"/>
      <c r="DE110" s="134"/>
      <c r="DF110" s="134"/>
      <c r="DG110" s="134"/>
      <c r="DH110" s="134"/>
      <c r="DI110" s="134"/>
      <c r="DJ110" s="134"/>
      <c r="DK110" s="134"/>
      <c r="DL110" s="134"/>
      <c r="DM110" s="134"/>
      <c r="DN110" s="134"/>
      <c r="DO110" s="134"/>
      <c r="DP110" s="134"/>
      <c r="DQ110" s="134"/>
      <c r="DR110" s="134"/>
      <c r="DS110" s="134"/>
      <c r="DT110" s="134"/>
      <c r="DU110" s="134"/>
      <c r="DV110" s="134"/>
      <c r="DW110" s="134"/>
      <c r="DX110" s="134"/>
      <c r="DY110" s="134"/>
      <c r="DZ110" s="134"/>
      <c r="EA110" s="134"/>
      <c r="EB110" s="134"/>
      <c r="EC110" s="134"/>
      <c r="ED110" s="134"/>
      <c r="EE110" s="134"/>
      <c r="EF110" s="134"/>
      <c r="EG110" s="134"/>
      <c r="EH110" s="134"/>
      <c r="EI110" s="134"/>
      <c r="EJ110" s="134"/>
      <c r="EK110" s="134"/>
      <c r="EL110" s="134"/>
      <c r="EM110" s="134"/>
      <c r="EN110" s="134"/>
      <c r="EO110" s="134"/>
      <c r="EP110" s="134"/>
      <c r="EQ110" s="134"/>
      <c r="ER110" s="134"/>
      <c r="ES110" s="134"/>
      <c r="ET110" s="134"/>
      <c r="EU110" s="134"/>
      <c r="EV110" s="134"/>
      <c r="EW110" s="134"/>
      <c r="EX110" s="134"/>
      <c r="EY110" s="134"/>
      <c r="EZ110" s="134"/>
      <c r="FA110" s="134"/>
      <c r="FB110" s="134"/>
      <c r="FC110" s="134"/>
      <c r="FD110" s="134"/>
      <c r="FE110" s="134"/>
      <c r="FF110" s="134"/>
      <c r="FG110" s="134"/>
      <c r="FH110" s="134"/>
      <c r="FI110" s="134"/>
      <c r="FJ110" s="134"/>
      <c r="FK110" s="134"/>
      <c r="FL110" s="134"/>
      <c r="FM110" s="134"/>
      <c r="FN110" s="134"/>
      <c r="FO110" s="134"/>
      <c r="FP110" s="134"/>
      <c r="FQ110" s="134"/>
      <c r="FR110" s="134"/>
      <c r="FS110" s="134"/>
      <c r="FT110" s="134"/>
      <c r="FU110" s="134"/>
      <c r="FV110" s="134"/>
      <c r="FW110" s="134"/>
      <c r="FX110" s="134"/>
      <c r="FY110" s="134"/>
      <c r="FZ110" s="134"/>
      <c r="GA110" s="134"/>
      <c r="GB110" s="134"/>
      <c r="GC110" s="134"/>
      <c r="GD110" s="134"/>
      <c r="GE110" s="134"/>
      <c r="GF110" s="134"/>
      <c r="GG110" s="134"/>
      <c r="GH110" s="134"/>
      <c r="GI110" s="134"/>
      <c r="GJ110" s="134"/>
      <c r="GK110" s="134"/>
      <c r="GL110" s="134"/>
      <c r="GM110" s="134"/>
      <c r="GN110" s="134"/>
      <c r="GO110" s="134"/>
      <c r="GP110" s="134"/>
      <c r="GQ110" s="134"/>
      <c r="GR110" s="134"/>
      <c r="GS110" s="134"/>
      <c r="GT110" s="134"/>
      <c r="GU110" s="134"/>
      <c r="GV110" s="134"/>
      <c r="GW110" s="134"/>
      <c r="GX110" s="134"/>
      <c r="GY110" s="134"/>
      <c r="GZ110" s="134"/>
      <c r="HA110" s="134"/>
      <c r="HB110" s="134"/>
      <c r="HC110" s="134"/>
      <c r="HD110" s="134"/>
      <c r="HE110" s="134"/>
      <c r="HF110" s="134"/>
      <c r="HG110" s="134"/>
      <c r="HH110" s="134"/>
      <c r="HI110" s="134"/>
      <c r="HJ110" s="134"/>
      <c r="HK110" s="134"/>
      <c r="HL110" s="134"/>
      <c r="HM110" s="134"/>
      <c r="HN110" s="134"/>
      <c r="HO110" s="134"/>
      <c r="HP110" s="134"/>
      <c r="HQ110" s="134"/>
      <c r="HR110" s="134"/>
      <c r="HS110" s="134"/>
      <c r="HT110" s="134"/>
      <c r="HU110" s="134"/>
      <c r="HV110" s="134"/>
      <c r="HW110" s="134"/>
      <c r="HX110" s="134"/>
      <c r="HY110" s="134"/>
      <c r="HZ110" s="134"/>
      <c r="IA110" s="134"/>
      <c r="IB110" s="134"/>
      <c r="IC110" s="134"/>
      <c r="ID110" s="134"/>
      <c r="IE110" s="134"/>
      <c r="IF110" s="134"/>
      <c r="IG110" s="134"/>
      <c r="IH110" s="134"/>
      <c r="II110" s="134"/>
      <c r="IJ110" s="134"/>
      <c r="IK110" s="134"/>
      <c r="IL110" s="134"/>
      <c r="IM110" s="134"/>
      <c r="IN110" s="134"/>
      <c r="IO110" s="134"/>
      <c r="IP110" s="134"/>
      <c r="IQ110" s="134"/>
      <c r="IR110" s="134"/>
      <c r="IS110" s="134"/>
      <c r="IT110" s="134"/>
      <c r="IU110" s="134"/>
      <c r="IV110" s="134"/>
      <c r="IW110" s="134"/>
      <c r="IX110" s="134"/>
      <c r="IY110" s="134"/>
      <c r="IZ110" s="134"/>
      <c r="JA110" s="134"/>
      <c r="JB110" s="134"/>
      <c r="JC110" s="134"/>
      <c r="JD110" s="134"/>
      <c r="JE110" s="134"/>
      <c r="JF110" s="134"/>
      <c r="JG110" s="134"/>
      <c r="JH110" s="134"/>
      <c r="JI110" s="134"/>
      <c r="JJ110" s="134"/>
      <c r="JK110" s="134"/>
      <c r="JL110" s="134"/>
      <c r="JM110" s="134"/>
      <c r="JN110" s="134"/>
      <c r="JO110" s="134"/>
      <c r="JP110" s="134"/>
      <c r="JQ110" s="134"/>
      <c r="JR110" s="134"/>
      <c r="JS110" s="134"/>
      <c r="JT110" s="134"/>
      <c r="JU110" s="134"/>
      <c r="JV110" s="134"/>
      <c r="JW110" s="134"/>
      <c r="JX110" s="134"/>
      <c r="JY110" s="134"/>
      <c r="JZ110" s="134"/>
      <c r="KA110" s="134"/>
      <c r="KB110" s="134"/>
      <c r="KC110" s="134"/>
      <c r="KD110" s="134"/>
      <c r="KE110" s="134"/>
      <c r="KF110" s="134"/>
      <c r="KG110" s="134"/>
      <c r="KH110" s="134"/>
      <c r="KI110" s="134"/>
      <c r="KJ110" s="134"/>
      <c r="KK110" s="134"/>
      <c r="KL110" s="134"/>
      <c r="KM110" s="134"/>
      <c r="KN110" s="134"/>
      <c r="KO110" s="134"/>
      <c r="KP110" s="134"/>
      <c r="KQ110" s="134"/>
      <c r="KR110" s="134"/>
      <c r="KS110" s="134"/>
      <c r="KT110" s="134"/>
      <c r="KU110" s="134"/>
      <c r="KV110" s="134"/>
      <c r="KW110" s="134"/>
      <c r="KX110" s="134"/>
      <c r="KY110" s="134"/>
      <c r="KZ110" s="134"/>
      <c r="LA110" s="134"/>
      <c r="LB110" s="134"/>
      <c r="LC110" s="134"/>
      <c r="LD110" s="134"/>
      <c r="LE110" s="134"/>
      <c r="LF110" s="134"/>
      <c r="LG110" s="134"/>
      <c r="LH110" s="134"/>
      <c r="LI110" s="134"/>
      <c r="LJ110" s="134"/>
      <c r="LK110" s="134"/>
      <c r="LL110" s="134"/>
      <c r="LM110" s="134"/>
      <c r="LN110" s="134"/>
      <c r="LO110" s="134"/>
      <c r="LP110" s="134"/>
      <c r="LQ110" s="134"/>
      <c r="LR110" s="134"/>
      <c r="LS110" s="134"/>
      <c r="LT110" s="134"/>
      <c r="LU110" s="134"/>
      <c r="LV110" s="134"/>
      <c r="LW110" s="134"/>
      <c r="LX110" s="134"/>
      <c r="LY110" s="134"/>
      <c r="LZ110" s="134"/>
      <c r="MA110" s="134"/>
      <c r="MB110" s="134"/>
      <c r="MC110" s="134"/>
      <c r="MD110" s="134"/>
      <c r="ME110" s="134"/>
      <c r="MF110" s="134"/>
      <c r="MG110" s="134"/>
      <c r="MH110" s="134"/>
      <c r="MI110" s="134"/>
      <c r="MJ110" s="134"/>
      <c r="MK110" s="134"/>
      <c r="ML110" s="134"/>
      <c r="MM110" s="134"/>
      <c r="MN110" s="134"/>
      <c r="MO110" s="134"/>
      <c r="MP110" s="134"/>
      <c r="MQ110" s="134"/>
      <c r="MR110" s="134"/>
      <c r="MS110" s="134"/>
      <c r="MT110" s="134"/>
      <c r="MU110" s="134"/>
      <c r="MV110" s="134"/>
      <c r="MW110" s="134"/>
      <c r="MX110" s="134"/>
      <c r="MY110" s="134"/>
      <c r="MZ110" s="134"/>
      <c r="NA110" s="134"/>
      <c r="NB110" s="134"/>
      <c r="NC110" s="134"/>
      <c r="ND110" s="134"/>
      <c r="NE110" s="134"/>
      <c r="NF110" s="134"/>
      <c r="NG110" s="134"/>
      <c r="NH110" s="134"/>
      <c r="NI110" s="134"/>
      <c r="NJ110" s="134"/>
      <c r="NK110" s="134"/>
      <c r="NL110" s="134"/>
      <c r="NM110" s="134"/>
      <c r="NN110" s="134"/>
      <c r="NO110" s="134"/>
      <c r="NP110" s="134"/>
      <c r="NQ110" s="134"/>
      <c r="NR110" s="134"/>
      <c r="NS110" s="134"/>
      <c r="NT110" s="134"/>
      <c r="NU110" s="134"/>
      <c r="NV110" s="134"/>
      <c r="NW110" s="134"/>
      <c r="NX110" s="134"/>
      <c r="NY110" s="134"/>
      <c r="NZ110" s="134"/>
      <c r="OA110" s="134"/>
      <c r="OB110" s="134"/>
      <c r="OC110" s="134"/>
      <c r="OD110" s="134"/>
      <c r="OE110" s="134"/>
      <c r="OF110" s="134"/>
      <c r="OG110" s="134"/>
      <c r="OH110" s="134"/>
      <c r="OI110" s="134"/>
      <c r="OJ110" s="134"/>
      <c r="OK110" s="134"/>
      <c r="OL110" s="134"/>
      <c r="OM110" s="134"/>
      <c r="ON110" s="134"/>
      <c r="OO110" s="134"/>
      <c r="OP110" s="134"/>
      <c r="OQ110" s="134"/>
      <c r="OR110" s="134"/>
      <c r="OS110" s="134"/>
      <c r="OT110" s="134"/>
      <c r="OU110" s="134"/>
      <c r="OV110" s="134"/>
      <c r="OW110" s="134"/>
      <c r="OX110" s="134"/>
      <c r="OY110" s="134"/>
      <c r="OZ110" s="134"/>
      <c r="PA110" s="134"/>
      <c r="PB110" s="134"/>
      <c r="PC110" s="134"/>
      <c r="PD110" s="134"/>
      <c r="PE110" s="134"/>
      <c r="PF110" s="134"/>
      <c r="PG110" s="134"/>
      <c r="PH110" s="134"/>
      <c r="PI110" s="134"/>
      <c r="PJ110" s="134"/>
      <c r="PK110" s="134"/>
      <c r="PL110" s="134"/>
      <c r="PM110" s="134"/>
      <c r="PN110" s="134"/>
      <c r="PO110" s="134"/>
      <c r="PP110" s="134"/>
      <c r="PQ110" s="134"/>
      <c r="PR110" s="134"/>
      <c r="PS110" s="134"/>
      <c r="PT110" s="134"/>
      <c r="PU110" s="134"/>
      <c r="PV110" s="134"/>
      <c r="PW110" s="134"/>
      <c r="PX110" s="134"/>
      <c r="PY110" s="134"/>
      <c r="PZ110" s="134"/>
      <c r="QA110" s="134"/>
      <c r="QB110" s="134"/>
      <c r="QC110" s="134"/>
      <c r="QD110" s="134"/>
      <c r="QE110" s="134"/>
      <c r="QF110" s="134"/>
      <c r="QG110" s="134"/>
      <c r="QH110" s="134"/>
      <c r="QI110" s="134"/>
      <c r="QJ110" s="134"/>
      <c r="QK110" s="134"/>
      <c r="QL110" s="134"/>
      <c r="QM110" s="134"/>
      <c r="QN110" s="134"/>
      <c r="QO110" s="134"/>
      <c r="QP110" s="134"/>
      <c r="QQ110" s="134"/>
      <c r="QR110" s="134"/>
      <c r="QS110" s="134"/>
      <c r="QT110" s="134"/>
      <c r="QU110" s="134"/>
      <c r="QV110" s="134"/>
      <c r="QW110" s="134"/>
      <c r="QX110" s="134"/>
      <c r="QY110" s="134"/>
      <c r="QZ110" s="134"/>
      <c r="RA110" s="134"/>
      <c r="RB110" s="134"/>
      <c r="RC110" s="134"/>
      <c r="RD110" s="134"/>
      <c r="RE110" s="134"/>
      <c r="RF110" s="134"/>
      <c r="RG110" s="134"/>
    </row>
    <row r="111" spans="1:475" s="136" customFormat="1" ht="16" thickBot="1" x14ac:dyDescent="0.25"/>
    <row r="112" spans="1:475" s="30" customFormat="1" ht="32" thickBot="1" x14ac:dyDescent="0.4">
      <c r="A112" s="138" t="s">
        <v>32</v>
      </c>
      <c r="B112" s="139"/>
      <c r="C112" s="32"/>
      <c r="D112" s="138" t="s">
        <v>2</v>
      </c>
      <c r="E112" s="140"/>
      <c r="F112" s="140"/>
      <c r="G112" s="140"/>
      <c r="H112" s="78"/>
      <c r="I112" s="140" t="s">
        <v>3</v>
      </c>
      <c r="J112" s="140"/>
      <c r="K112" s="140"/>
      <c r="L112" s="140"/>
      <c r="M112" s="31"/>
      <c r="N112" s="140" t="s">
        <v>4</v>
      </c>
      <c r="O112" s="140"/>
      <c r="P112" s="140"/>
      <c r="Q112" s="139"/>
    </row>
    <row r="113" spans="1:15" ht="33" thickBot="1" x14ac:dyDescent="0.25">
      <c r="A113" s="12" t="s">
        <v>5</v>
      </c>
      <c r="B113" s="14" t="s">
        <v>33</v>
      </c>
      <c r="D113" s="29" t="s">
        <v>34</v>
      </c>
      <c r="E113" s="28" t="s">
        <v>35</v>
      </c>
      <c r="I113" s="29" t="s">
        <v>34</v>
      </c>
      <c r="J113" s="28" t="s">
        <v>35</v>
      </c>
      <c r="N113" s="29" t="s">
        <v>34</v>
      </c>
      <c r="O113" s="28" t="s">
        <v>35</v>
      </c>
    </row>
    <row r="114" spans="1:15" ht="65" thickBot="1" x14ac:dyDescent="0.25">
      <c r="A114" s="25">
        <v>17</v>
      </c>
      <c r="B114" s="24" t="s">
        <v>36</v>
      </c>
      <c r="D114" s="10" t="s">
        <v>13</v>
      </c>
      <c r="E114" s="23" t="s">
        <v>15</v>
      </c>
      <c r="I114" s="10" t="s">
        <v>13</v>
      </c>
      <c r="J114" s="23">
        <v>14484</v>
      </c>
      <c r="N114" s="107" t="s">
        <v>84</v>
      </c>
      <c r="O114" s="108" t="s">
        <v>86</v>
      </c>
    </row>
    <row r="115" spans="1:15" ht="33" thickBot="1" x14ac:dyDescent="0.25">
      <c r="A115" s="25">
        <v>18</v>
      </c>
      <c r="B115" s="24" t="s">
        <v>37</v>
      </c>
      <c r="D115" s="10" t="s">
        <v>38</v>
      </c>
      <c r="E115" s="23">
        <v>0</v>
      </c>
      <c r="I115" s="10" t="s">
        <v>14</v>
      </c>
      <c r="J115" s="23" t="s">
        <v>15</v>
      </c>
      <c r="N115" s="105" t="s">
        <v>85</v>
      </c>
      <c r="O115" s="109" t="s">
        <v>86</v>
      </c>
    </row>
    <row r="116" spans="1:15" ht="50" thickTop="1" thickBot="1" x14ac:dyDescent="0.25">
      <c r="A116" s="25">
        <v>19</v>
      </c>
      <c r="B116" s="24" t="s">
        <v>39</v>
      </c>
      <c r="D116" s="10" t="s">
        <v>13</v>
      </c>
      <c r="E116" s="97">
        <v>2533</v>
      </c>
      <c r="I116" s="10" t="s">
        <v>13</v>
      </c>
      <c r="J116" s="23">
        <v>3097</v>
      </c>
      <c r="N116" s="105" t="s">
        <v>84</v>
      </c>
      <c r="O116" s="109" t="s">
        <v>87</v>
      </c>
    </row>
    <row r="117" spans="1:15" ht="49" thickBot="1" x14ac:dyDescent="0.25">
      <c r="A117" s="25">
        <v>20</v>
      </c>
      <c r="B117" s="24" t="s">
        <v>40</v>
      </c>
      <c r="D117" s="10" t="s">
        <v>13</v>
      </c>
      <c r="E117" s="98">
        <v>2408</v>
      </c>
      <c r="I117" s="10" t="s">
        <v>13</v>
      </c>
      <c r="J117" s="23">
        <v>2993</v>
      </c>
      <c r="N117" s="105" t="s">
        <v>84</v>
      </c>
      <c r="O117" s="109" t="s">
        <v>88</v>
      </c>
    </row>
    <row r="118" spans="1:15" ht="49" thickBot="1" x14ac:dyDescent="0.25">
      <c r="A118" s="25">
        <v>21</v>
      </c>
      <c r="B118" s="24" t="s">
        <v>41</v>
      </c>
      <c r="D118" s="10" t="s">
        <v>13</v>
      </c>
      <c r="E118" s="98">
        <v>2213</v>
      </c>
      <c r="I118" s="10" t="s">
        <v>13</v>
      </c>
      <c r="J118" s="23">
        <v>2694</v>
      </c>
      <c r="N118" s="105" t="s">
        <v>84</v>
      </c>
      <c r="O118" s="109" t="s">
        <v>89</v>
      </c>
    </row>
    <row r="119" spans="1:15" ht="49" thickBot="1" x14ac:dyDescent="0.25">
      <c r="A119" s="25">
        <v>22</v>
      </c>
      <c r="B119" s="24" t="s">
        <v>42</v>
      </c>
      <c r="D119" s="10" t="s">
        <v>13</v>
      </c>
      <c r="E119" s="98">
        <v>2143</v>
      </c>
      <c r="I119" s="10" t="s">
        <v>13</v>
      </c>
      <c r="J119" s="23">
        <v>2244</v>
      </c>
      <c r="N119" s="105" t="s">
        <v>84</v>
      </c>
      <c r="O119" s="109" t="s">
        <v>90</v>
      </c>
    </row>
    <row r="120" spans="1:15" ht="49" thickBot="1" x14ac:dyDescent="0.25">
      <c r="A120" s="25">
        <v>23</v>
      </c>
      <c r="B120" s="24" t="s">
        <v>43</v>
      </c>
      <c r="D120" s="10" t="s">
        <v>13</v>
      </c>
      <c r="E120" s="98">
        <v>1712</v>
      </c>
      <c r="I120" s="10" t="s">
        <v>13</v>
      </c>
      <c r="J120" s="23">
        <v>1497</v>
      </c>
      <c r="N120" s="105" t="s">
        <v>84</v>
      </c>
      <c r="O120" s="109" t="s">
        <v>91</v>
      </c>
    </row>
    <row r="121" spans="1:15" ht="49" thickBot="1" x14ac:dyDescent="0.25">
      <c r="A121" s="25">
        <v>24</v>
      </c>
      <c r="B121" s="24" t="s">
        <v>44</v>
      </c>
      <c r="D121" s="10" t="s">
        <v>13</v>
      </c>
      <c r="E121" s="98">
        <v>1867</v>
      </c>
      <c r="I121" s="10" t="s">
        <v>13</v>
      </c>
      <c r="J121" s="23">
        <v>2094</v>
      </c>
      <c r="N121" s="105" t="s">
        <v>84</v>
      </c>
      <c r="O121" s="109" t="s">
        <v>92</v>
      </c>
    </row>
    <row r="122" spans="1:15" ht="33" thickBot="1" x14ac:dyDescent="0.25">
      <c r="A122" s="25">
        <v>25</v>
      </c>
      <c r="B122" s="27" t="s">
        <v>45</v>
      </c>
      <c r="D122" s="10" t="s">
        <v>13</v>
      </c>
      <c r="E122" s="98">
        <v>1005</v>
      </c>
      <c r="I122" s="10" t="s">
        <v>13</v>
      </c>
      <c r="J122" s="23">
        <v>1048</v>
      </c>
      <c r="N122" s="105" t="s">
        <v>84</v>
      </c>
      <c r="O122" s="109" t="s">
        <v>93</v>
      </c>
    </row>
    <row r="123" spans="1:15" ht="17" thickBot="1" x14ac:dyDescent="0.25">
      <c r="A123" s="25">
        <v>26</v>
      </c>
      <c r="B123" s="24" t="s">
        <v>46</v>
      </c>
      <c r="D123" s="10" t="s">
        <v>13</v>
      </c>
      <c r="E123" s="98">
        <v>1175</v>
      </c>
      <c r="I123" s="10" t="s">
        <v>13</v>
      </c>
      <c r="J123" s="23">
        <v>1347</v>
      </c>
      <c r="N123" s="105" t="s">
        <v>84</v>
      </c>
      <c r="O123" s="109" t="s">
        <v>94</v>
      </c>
    </row>
    <row r="124" spans="1:15" ht="17" thickBot="1" x14ac:dyDescent="0.25">
      <c r="A124" s="25">
        <v>27</v>
      </c>
      <c r="B124" s="24" t="s">
        <v>47</v>
      </c>
      <c r="D124" s="10" t="s">
        <v>13</v>
      </c>
      <c r="E124" s="98">
        <v>1275</v>
      </c>
      <c r="I124" s="10" t="s">
        <v>13</v>
      </c>
      <c r="J124" s="23">
        <v>2319</v>
      </c>
      <c r="N124" s="105" t="s">
        <v>84</v>
      </c>
      <c r="O124" s="109" t="s">
        <v>95</v>
      </c>
    </row>
    <row r="125" spans="1:15" ht="17" thickBot="1" x14ac:dyDescent="0.25">
      <c r="A125" s="25">
        <v>28</v>
      </c>
      <c r="B125" s="24" t="s">
        <v>48</v>
      </c>
      <c r="D125" s="10" t="s">
        <v>14</v>
      </c>
      <c r="E125" s="99" t="s">
        <v>76</v>
      </c>
      <c r="I125" s="10" t="s">
        <v>14</v>
      </c>
      <c r="J125" s="23" t="s">
        <v>15</v>
      </c>
      <c r="N125" s="105" t="s">
        <v>85</v>
      </c>
      <c r="O125" s="109" t="s">
        <v>86</v>
      </c>
    </row>
    <row r="126" spans="1:15" ht="17" thickBot="1" x14ac:dyDescent="0.25">
      <c r="A126" s="25">
        <v>29</v>
      </c>
      <c r="B126" s="24" t="s">
        <v>49</v>
      </c>
      <c r="D126" s="10" t="s">
        <v>38</v>
      </c>
      <c r="E126" s="100" t="s">
        <v>77</v>
      </c>
      <c r="I126" s="10" t="s">
        <v>13</v>
      </c>
      <c r="J126" s="23">
        <v>299</v>
      </c>
      <c r="N126" s="105" t="s">
        <v>96</v>
      </c>
      <c r="O126" s="109" t="s">
        <v>97</v>
      </c>
    </row>
    <row r="127" spans="1:15" ht="17" thickBot="1" x14ac:dyDescent="0.25">
      <c r="A127" s="25">
        <v>30</v>
      </c>
      <c r="B127" s="24" t="s">
        <v>50</v>
      </c>
      <c r="D127" s="10" t="s">
        <v>38</v>
      </c>
      <c r="E127" s="100" t="s">
        <v>77</v>
      </c>
      <c r="I127" s="10" t="s">
        <v>13</v>
      </c>
      <c r="J127" s="23">
        <v>299</v>
      </c>
      <c r="N127" s="105" t="s">
        <v>96</v>
      </c>
      <c r="O127" s="109" t="s">
        <v>97</v>
      </c>
    </row>
    <row r="128" spans="1:15" ht="17" thickBot="1" x14ac:dyDescent="0.25">
      <c r="A128" s="25">
        <v>31</v>
      </c>
      <c r="B128" s="24" t="s">
        <v>51</v>
      </c>
      <c r="D128" s="10" t="s">
        <v>13</v>
      </c>
      <c r="E128" s="98">
        <v>146</v>
      </c>
      <c r="I128" s="10" t="s">
        <v>13</v>
      </c>
      <c r="J128" s="23">
        <v>210</v>
      </c>
      <c r="N128" s="105" t="s">
        <v>96</v>
      </c>
      <c r="O128" s="109" t="s">
        <v>97</v>
      </c>
    </row>
    <row r="129" spans="1:15" ht="17" thickBot="1" x14ac:dyDescent="0.25">
      <c r="A129" s="25">
        <v>32</v>
      </c>
      <c r="B129" s="24" t="s">
        <v>52</v>
      </c>
      <c r="D129" s="10" t="s">
        <v>13</v>
      </c>
      <c r="E129" s="98">
        <v>146</v>
      </c>
      <c r="I129" s="10" t="s">
        <v>13</v>
      </c>
      <c r="J129" s="23">
        <v>210</v>
      </c>
      <c r="N129" s="105" t="s">
        <v>96</v>
      </c>
      <c r="O129" s="109" t="s">
        <v>97</v>
      </c>
    </row>
    <row r="130" spans="1:15" ht="17" thickBot="1" x14ac:dyDescent="0.25">
      <c r="A130" s="25">
        <v>33</v>
      </c>
      <c r="B130" s="24" t="s">
        <v>53</v>
      </c>
      <c r="D130" s="10" t="s">
        <v>13</v>
      </c>
      <c r="E130" s="98">
        <v>1210</v>
      </c>
      <c r="I130" s="10" t="s">
        <v>13</v>
      </c>
      <c r="J130" s="23">
        <v>1197</v>
      </c>
      <c r="N130" s="105" t="s">
        <v>84</v>
      </c>
      <c r="O130" s="109" t="s">
        <v>98</v>
      </c>
    </row>
    <row r="131" spans="1:15" ht="17" thickBot="1" x14ac:dyDescent="0.25">
      <c r="A131" s="25">
        <v>34</v>
      </c>
      <c r="B131" s="24" t="s">
        <v>54</v>
      </c>
      <c r="D131" s="10" t="s">
        <v>38</v>
      </c>
      <c r="E131" s="100" t="s">
        <v>77</v>
      </c>
      <c r="I131" s="10" t="s">
        <v>38</v>
      </c>
      <c r="J131" s="23">
        <v>0</v>
      </c>
      <c r="N131" s="105" t="s">
        <v>96</v>
      </c>
      <c r="O131" s="109" t="s">
        <v>97</v>
      </c>
    </row>
    <row r="132" spans="1:15" ht="17" thickBot="1" x14ac:dyDescent="0.25">
      <c r="A132" s="25">
        <v>35</v>
      </c>
      <c r="B132" s="24" t="s">
        <v>55</v>
      </c>
      <c r="D132" s="10" t="s">
        <v>38</v>
      </c>
      <c r="E132" s="100" t="s">
        <v>77</v>
      </c>
      <c r="I132" s="10" t="s">
        <v>38</v>
      </c>
      <c r="J132" s="23">
        <v>0</v>
      </c>
      <c r="N132" s="105" t="s">
        <v>96</v>
      </c>
      <c r="O132" s="109" t="s">
        <v>97</v>
      </c>
    </row>
    <row r="133" spans="1:15" ht="18" thickTop="1" thickBot="1" x14ac:dyDescent="0.25">
      <c r="A133" s="25">
        <v>36</v>
      </c>
      <c r="B133" s="24" t="s">
        <v>56</v>
      </c>
      <c r="D133" s="10" t="s">
        <v>38</v>
      </c>
      <c r="E133" s="101" t="s">
        <v>77</v>
      </c>
      <c r="I133" s="10" t="s">
        <v>38</v>
      </c>
      <c r="J133" s="23">
        <v>0</v>
      </c>
      <c r="N133" s="105" t="s">
        <v>96</v>
      </c>
      <c r="O133" s="109" t="s">
        <v>97</v>
      </c>
    </row>
    <row r="134" spans="1:15" ht="81" thickBot="1" x14ac:dyDescent="0.25">
      <c r="A134" s="25">
        <v>37</v>
      </c>
      <c r="B134" s="24" t="s">
        <v>57</v>
      </c>
      <c r="D134" s="10" t="s">
        <v>13</v>
      </c>
      <c r="E134" s="98">
        <v>460</v>
      </c>
      <c r="I134" s="10" t="s">
        <v>13</v>
      </c>
      <c r="J134" s="23">
        <v>583</v>
      </c>
      <c r="N134" s="105" t="s">
        <v>84</v>
      </c>
      <c r="O134" s="109" t="s">
        <v>99</v>
      </c>
    </row>
    <row r="135" spans="1:15" ht="17" thickBot="1" x14ac:dyDescent="0.25">
      <c r="A135" s="25">
        <v>38</v>
      </c>
      <c r="B135" s="24" t="s">
        <v>58</v>
      </c>
      <c r="D135" s="10" t="s">
        <v>13</v>
      </c>
      <c r="E135" s="98">
        <v>1841</v>
      </c>
      <c r="I135" s="10" t="s">
        <v>13</v>
      </c>
      <c r="J135" s="23">
        <v>2244</v>
      </c>
      <c r="N135" s="105" t="s">
        <v>84</v>
      </c>
      <c r="O135" s="109" t="s">
        <v>100</v>
      </c>
    </row>
    <row r="136" spans="1:15" ht="17" thickBot="1" x14ac:dyDescent="0.25">
      <c r="A136" s="25">
        <v>39</v>
      </c>
      <c r="B136" s="26" t="s">
        <v>59</v>
      </c>
      <c r="D136" s="10" t="s">
        <v>13</v>
      </c>
      <c r="E136" s="98">
        <v>761</v>
      </c>
      <c r="I136" s="10" t="s">
        <v>14</v>
      </c>
      <c r="J136" s="23" t="s">
        <v>15</v>
      </c>
      <c r="N136" s="105" t="s">
        <v>85</v>
      </c>
      <c r="O136" s="109" t="s">
        <v>86</v>
      </c>
    </row>
    <row r="137" spans="1:15" ht="17" thickBot="1" x14ac:dyDescent="0.25">
      <c r="A137" s="25">
        <v>40</v>
      </c>
      <c r="B137" s="24" t="s">
        <v>60</v>
      </c>
      <c r="D137" s="10" t="s">
        <v>13</v>
      </c>
      <c r="E137" s="98">
        <v>290</v>
      </c>
      <c r="I137" s="10" t="s">
        <v>13</v>
      </c>
      <c r="J137" s="23">
        <v>411</v>
      </c>
      <c r="N137" s="105" t="s">
        <v>84</v>
      </c>
      <c r="O137" s="109" t="s">
        <v>101</v>
      </c>
    </row>
    <row r="138" spans="1:15" ht="17" thickBot="1" x14ac:dyDescent="0.25">
      <c r="A138" s="25">
        <v>41</v>
      </c>
      <c r="B138" s="24" t="s">
        <v>61</v>
      </c>
      <c r="D138" s="10" t="s">
        <v>13</v>
      </c>
      <c r="E138" s="98">
        <v>1128</v>
      </c>
      <c r="I138" s="10" t="s">
        <v>13</v>
      </c>
      <c r="J138" s="23">
        <v>1533</v>
      </c>
      <c r="N138" s="105" t="s">
        <v>84</v>
      </c>
      <c r="O138" s="109" t="s">
        <v>102</v>
      </c>
    </row>
    <row r="139" spans="1:15" ht="17" thickBot="1" x14ac:dyDescent="0.25">
      <c r="A139" s="25">
        <v>42</v>
      </c>
      <c r="B139" s="24" t="s">
        <v>62</v>
      </c>
      <c r="D139" s="10" t="s">
        <v>13</v>
      </c>
      <c r="E139" s="98">
        <v>648</v>
      </c>
      <c r="I139" s="10" t="s">
        <v>13</v>
      </c>
      <c r="J139" s="23">
        <v>673</v>
      </c>
      <c r="N139" s="105" t="s">
        <v>84</v>
      </c>
      <c r="O139" s="109" t="s">
        <v>103</v>
      </c>
    </row>
    <row r="140" spans="1:15" ht="17" thickBot="1" x14ac:dyDescent="0.25">
      <c r="A140" s="25">
        <v>43</v>
      </c>
      <c r="B140" s="24" t="s">
        <v>63</v>
      </c>
      <c r="D140" s="10" t="s">
        <v>13</v>
      </c>
      <c r="E140" s="98">
        <v>509</v>
      </c>
      <c r="I140" s="10" t="s">
        <v>38</v>
      </c>
      <c r="J140" s="23">
        <v>0</v>
      </c>
      <c r="N140" s="105" t="s">
        <v>84</v>
      </c>
      <c r="O140" s="109" t="s">
        <v>104</v>
      </c>
    </row>
    <row r="141" spans="1:15" ht="65" thickBot="1" x14ac:dyDescent="0.25">
      <c r="A141" s="25">
        <v>44</v>
      </c>
      <c r="B141" s="24" t="s">
        <v>64</v>
      </c>
      <c r="D141" s="10" t="s">
        <v>13</v>
      </c>
      <c r="E141" s="102" t="s">
        <v>79</v>
      </c>
      <c r="I141" s="10" t="s">
        <v>14</v>
      </c>
      <c r="J141" s="23" t="s">
        <v>15</v>
      </c>
      <c r="N141" s="105" t="s">
        <v>84</v>
      </c>
      <c r="O141" s="109" t="s">
        <v>83</v>
      </c>
    </row>
    <row r="142" spans="1:15" ht="65" thickBot="1" x14ac:dyDescent="0.25">
      <c r="A142" s="25">
        <v>45</v>
      </c>
      <c r="B142" s="24" t="s">
        <v>65</v>
      </c>
      <c r="D142" s="10" t="s">
        <v>13</v>
      </c>
      <c r="E142" s="102" t="s">
        <v>78</v>
      </c>
      <c r="I142" s="10" t="s">
        <v>14</v>
      </c>
      <c r="J142" s="23" t="s">
        <v>15</v>
      </c>
      <c r="N142" s="105" t="s">
        <v>85</v>
      </c>
      <c r="O142" s="109" t="s">
        <v>86</v>
      </c>
    </row>
    <row r="143" spans="1:15" ht="65" thickBot="1" x14ac:dyDescent="0.25">
      <c r="A143" s="25">
        <v>46</v>
      </c>
      <c r="B143" s="24" t="s">
        <v>66</v>
      </c>
      <c r="D143" s="10" t="s">
        <v>13</v>
      </c>
      <c r="E143" s="102" t="s">
        <v>80</v>
      </c>
      <c r="I143" s="10" t="s">
        <v>13</v>
      </c>
      <c r="J143" s="23">
        <v>1944</v>
      </c>
      <c r="N143" s="105" t="s">
        <v>84</v>
      </c>
      <c r="O143" s="109" t="s">
        <v>105</v>
      </c>
    </row>
    <row r="144" spans="1:15" customFormat="1" ht="17" thickBot="1" x14ac:dyDescent="0.25">
      <c r="A144" s="22">
        <v>47</v>
      </c>
      <c r="B144" s="20" t="s">
        <v>67</v>
      </c>
      <c r="D144" s="19" t="s">
        <v>14</v>
      </c>
      <c r="E144" s="99" t="s">
        <v>15</v>
      </c>
      <c r="I144" s="19" t="s">
        <v>14</v>
      </c>
      <c r="J144" s="18" t="s">
        <v>15</v>
      </c>
      <c r="N144" s="105" t="s">
        <v>85</v>
      </c>
      <c r="O144" s="109" t="s">
        <v>86</v>
      </c>
    </row>
    <row r="145" spans="1:17" customFormat="1" ht="17" thickBot="1" x14ac:dyDescent="0.25">
      <c r="A145" s="22">
        <v>48</v>
      </c>
      <c r="B145" s="20" t="s">
        <v>68</v>
      </c>
      <c r="D145" s="19" t="s">
        <v>14</v>
      </c>
      <c r="E145" s="99" t="s">
        <v>15</v>
      </c>
      <c r="I145" s="19"/>
      <c r="J145" s="18"/>
      <c r="N145" s="105" t="s">
        <v>85</v>
      </c>
      <c r="O145" s="109" t="s">
        <v>86</v>
      </c>
    </row>
    <row r="146" spans="1:17" customFormat="1" ht="17" thickBot="1" x14ac:dyDescent="0.25">
      <c r="A146" s="22">
        <v>49</v>
      </c>
      <c r="B146" s="20" t="s">
        <v>81</v>
      </c>
      <c r="D146" s="19" t="s">
        <v>13</v>
      </c>
      <c r="E146" s="103">
        <v>1588</v>
      </c>
      <c r="I146" s="19"/>
      <c r="J146" s="18">
        <v>1541</v>
      </c>
      <c r="N146" s="105" t="s">
        <v>84</v>
      </c>
      <c r="O146" s="109" t="s">
        <v>106</v>
      </c>
    </row>
    <row r="147" spans="1:17" customFormat="1" ht="17" thickBot="1" x14ac:dyDescent="0.25">
      <c r="A147" s="21">
        <v>50</v>
      </c>
      <c r="B147" s="20" t="s">
        <v>82</v>
      </c>
      <c r="D147" s="19" t="s">
        <v>13</v>
      </c>
      <c r="E147" s="103">
        <v>1718</v>
      </c>
      <c r="I147" s="19" t="s">
        <v>38</v>
      </c>
      <c r="J147" s="18">
        <v>1836</v>
      </c>
      <c r="N147" s="106" t="s">
        <v>84</v>
      </c>
      <c r="O147" s="110" t="s">
        <v>107</v>
      </c>
    </row>
    <row r="149" spans="1:17" ht="16" thickBot="1" x14ac:dyDescent="0.25">
      <c r="B149" s="17"/>
    </row>
    <row r="150" spans="1:17" s="15" customFormat="1" ht="29.25" customHeight="1" thickBot="1" x14ac:dyDescent="0.4">
      <c r="A150" s="141" t="s">
        <v>69</v>
      </c>
      <c r="B150" s="142"/>
      <c r="D150" s="141" t="s">
        <v>2</v>
      </c>
      <c r="E150" s="143"/>
      <c r="F150" s="143"/>
      <c r="G150" s="143"/>
      <c r="H150" s="16"/>
      <c r="I150" s="143" t="s">
        <v>3</v>
      </c>
      <c r="J150" s="143"/>
      <c r="K150" s="143"/>
      <c r="L150" s="143"/>
      <c r="M150" s="16"/>
      <c r="N150" s="143" t="s">
        <v>4</v>
      </c>
      <c r="O150" s="143"/>
      <c r="P150" s="143"/>
      <c r="Q150" s="142"/>
    </row>
    <row r="151" spans="1:17" ht="33" thickBot="1" x14ac:dyDescent="0.25">
      <c r="A151" s="12" t="s">
        <v>5</v>
      </c>
      <c r="B151" s="14" t="s">
        <v>33</v>
      </c>
      <c r="C151" s="3"/>
      <c r="D151" s="12" t="s">
        <v>7</v>
      </c>
      <c r="E151" s="13" t="s">
        <v>35</v>
      </c>
      <c r="F151" s="3"/>
      <c r="G151" s="3"/>
      <c r="I151" s="12"/>
      <c r="J151" s="13" t="s">
        <v>35</v>
      </c>
      <c r="K151" s="3"/>
      <c r="L151" s="3"/>
      <c r="N151" s="12" t="s">
        <v>7</v>
      </c>
      <c r="O151" s="11" t="s">
        <v>35</v>
      </c>
      <c r="P151" s="3"/>
      <c r="Q151" s="3"/>
    </row>
    <row r="152" spans="1:17" ht="17" thickBot="1" x14ac:dyDescent="0.25">
      <c r="A152" s="8">
        <v>51</v>
      </c>
      <c r="B152" s="7" t="s">
        <v>70</v>
      </c>
      <c r="D152" s="6" t="s">
        <v>13</v>
      </c>
      <c r="E152" s="5">
        <v>264563</v>
      </c>
      <c r="F152" s="4"/>
      <c r="G152" s="3"/>
      <c r="I152" s="10" t="s">
        <v>13</v>
      </c>
      <c r="J152" s="9">
        <v>261812</v>
      </c>
      <c r="K152" s="3"/>
      <c r="L152" s="3"/>
      <c r="N152" s="10" t="s">
        <v>13</v>
      </c>
      <c r="O152" s="111" t="s">
        <v>108</v>
      </c>
    </row>
    <row r="153" spans="1:17" ht="17" thickBot="1" x14ac:dyDescent="0.25">
      <c r="A153" s="8">
        <v>52</v>
      </c>
      <c r="B153" s="7" t="s">
        <v>71</v>
      </c>
      <c r="D153" s="1" t="s">
        <v>13</v>
      </c>
      <c r="E153" s="104">
        <v>25757</v>
      </c>
      <c r="F153" s="3"/>
      <c r="G153" s="3"/>
      <c r="I153" s="6" t="s">
        <v>13</v>
      </c>
      <c r="J153" s="5">
        <v>66752</v>
      </c>
      <c r="K153" s="3"/>
      <c r="L153" s="3"/>
      <c r="N153" s="6" t="s">
        <v>13</v>
      </c>
      <c r="O153" s="112" t="s">
        <v>109</v>
      </c>
    </row>
    <row r="154" spans="1:17" ht="17" thickBot="1" x14ac:dyDescent="0.25">
      <c r="A154" s="8">
        <v>53</v>
      </c>
      <c r="B154" s="7" t="s">
        <v>72</v>
      </c>
      <c r="E154" s="1"/>
      <c r="F154" s="3"/>
      <c r="G154" s="3"/>
      <c r="J154" s="1"/>
      <c r="K154" s="3"/>
      <c r="L154" s="3"/>
      <c r="N154" s="6" t="s">
        <v>13</v>
      </c>
      <c r="O154" s="113" t="s">
        <v>110</v>
      </c>
    </row>
    <row r="155" spans="1:17" ht="17" thickBot="1" x14ac:dyDescent="0.25">
      <c r="A155" s="8">
        <v>54</v>
      </c>
      <c r="B155" s="7" t="s">
        <v>73</v>
      </c>
      <c r="D155" s="6" t="s">
        <v>13</v>
      </c>
      <c r="E155" s="76">
        <v>61350</v>
      </c>
      <c r="F155" s="3"/>
      <c r="G155" s="3"/>
      <c r="J155" s="1"/>
      <c r="K155" s="3"/>
      <c r="L155" s="3"/>
      <c r="O155" s="1"/>
    </row>
    <row r="156" spans="1:17" x14ac:dyDescent="0.2">
      <c r="A156" s="70"/>
      <c r="B156" s="71"/>
      <c r="D156" s="72"/>
      <c r="E156" s="73"/>
      <c r="F156" s="3"/>
      <c r="G156" s="3"/>
      <c r="J156" s="1"/>
      <c r="K156" s="3"/>
      <c r="L156" s="3"/>
      <c r="O156" s="1"/>
    </row>
    <row r="157" spans="1:17" ht="27.75" customHeight="1" x14ac:dyDescent="0.2">
      <c r="A157" s="137" t="s">
        <v>74</v>
      </c>
      <c r="B157" s="137"/>
      <c r="E157" s="4"/>
      <c r="J157" s="74"/>
      <c r="O157" s="1"/>
    </row>
    <row r="158" spans="1:17" ht="18.75" customHeight="1" x14ac:dyDescent="0.2">
      <c r="A158" s="137" t="s">
        <v>75</v>
      </c>
      <c r="B158" s="137"/>
      <c r="E158" s="75"/>
      <c r="J158" s="75"/>
      <c r="O158" s="75"/>
    </row>
    <row r="159" spans="1:17" x14ac:dyDescent="0.2">
      <c r="B159" s="136"/>
      <c r="C159" s="136"/>
      <c r="E159" s="75"/>
      <c r="J159" s="75"/>
      <c r="O159" s="75"/>
    </row>
    <row r="160" spans="1:17" x14ac:dyDescent="0.2">
      <c r="A160" s="144" t="s">
        <v>111</v>
      </c>
      <c r="B160" s="144"/>
      <c r="E160" s="75"/>
      <c r="J160" s="75"/>
      <c r="O160" s="75"/>
    </row>
  </sheetData>
  <mergeCells count="34">
    <mergeCell ref="A160:B160"/>
    <mergeCell ref="A1:B1"/>
    <mergeCell ref="D1:G1"/>
    <mergeCell ref="H1:L1"/>
    <mergeCell ref="N1:Q1"/>
    <mergeCell ref="A2:B2"/>
    <mergeCell ref="D2:G2"/>
    <mergeCell ref="I2:L2"/>
    <mergeCell ref="N2:Q2"/>
    <mergeCell ref="A103:Q103"/>
    <mergeCell ref="A110:XFD110"/>
    <mergeCell ref="A55:XFD56"/>
    <mergeCell ref="A57:B57"/>
    <mergeCell ref="D57:G57"/>
    <mergeCell ref="I57:L57"/>
    <mergeCell ref="N57:Q57"/>
    <mergeCell ref="A64:Q64"/>
    <mergeCell ref="A70:Q70"/>
    <mergeCell ref="A76:Q76"/>
    <mergeCell ref="A82:Q82"/>
    <mergeCell ref="A89:Q89"/>
    <mergeCell ref="A96:Q96"/>
    <mergeCell ref="B159:C159"/>
    <mergeCell ref="A157:B157"/>
    <mergeCell ref="A158:B158"/>
    <mergeCell ref="A111:XFD111"/>
    <mergeCell ref="A112:B112"/>
    <mergeCell ref="D112:G112"/>
    <mergeCell ref="I112:L112"/>
    <mergeCell ref="N112:Q112"/>
    <mergeCell ref="A150:B150"/>
    <mergeCell ref="D150:G150"/>
    <mergeCell ref="I150:L150"/>
    <mergeCell ref="N150:Q150"/>
  </mergeCells>
  <dataValidations count="2">
    <dataValidation type="list" allowBlank="1" showInputMessage="1" showErrorMessage="1" sqref="I152:I153 D155:D156 D152 N152:N154" xr:uid="{BE7F4A02-1ECE-469B-B7F9-EEE4082D6811}">
      <formula1>"SELECT ONE, ADD, DEDUCT,NO CHANGE, NO CHARGE, NOT AVAILABLE,"</formula1>
    </dataValidation>
    <dataValidation type="list" allowBlank="1" showInputMessage="1" showErrorMessage="1" promptTitle="LIST SELECT" prompt="Select from the drop down list the action to be taken with the amount you provide." sqref="I60:I63 I50:I54 I98:I102 I72:I75 I78:I81 I84:I88 I91:I95 I43:I47 I114:I147 I11:I14 D114:D147 I66:I69 I29:I33 I36:I40 I17:I20 I23:I26 I5:I8 I105:I109" xr:uid="{4CF1F7A6-3BC7-4F6C-97DA-43D3F2622FE5}">
      <formula1>"ADD, DEDUCT, NO CHARGE, NOT AVAILABLE"</formula1>
    </dataValidation>
  </dataValidations>
  <pageMargins left="0.7" right="0.7" top="0.75" bottom="0.75" header="0.3" footer="0.3"/>
  <pageSetup scale="22" orientation="portrait" r:id="rId1"/>
  <rowBreaks count="1" manualBreakCount="1">
    <brk id="111" max="16" man="1"/>
  </rowBreaks>
  <ignoredErrors>
    <ignoredError sqref="L9 Q9 A70:Q70 A65:C69 H65:H69 A76:Q76 A71:C75 H71:H75 A82:Q82 A77:C81 H77:H81 A89:Q89 A83:C88 H83:H88 A96:Q96 A90:C95 H90:H95 A103:Q103 A97:C102 H97:H102 A104:C109 H104:H109 Q15 Q21 Q27 Q34 Q41 Q48 L15 L21 L27 L34 L41 L48 M65:M69 M71:M75 M77:M81 M83:M88 M90:M95 M97:M102 M104:M109"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Properties xmlns="http://schemas.microsoft.com/sharepoint/v3" xsi:nil="true"/>
    <_ip_UnifiedCompliancePolicyUIAction xmlns="http://schemas.microsoft.com/sharepoint/v3" xsi:nil="true"/>
    <lcf76f155ced4ddcb4097134ff3c332f xmlns="795f597b-8a4a-4601-8118-24fe65095056">
      <Terms xmlns="http://schemas.microsoft.com/office/infopath/2007/PartnerControls"/>
    </lcf76f155ced4ddcb4097134ff3c332f>
    <TaxCatchAll xmlns="d51a0a9b-0bb3-4e96-9fde-d41ade9a22a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0E5134F3471E449DDB0F6E3997181D" ma:contentTypeVersion="18" ma:contentTypeDescription="Create a new document." ma:contentTypeScope="" ma:versionID="99cee6d1da5d84ae763ff2e8553d00ec">
  <xsd:schema xmlns:xsd="http://www.w3.org/2001/XMLSchema" xmlns:xs="http://www.w3.org/2001/XMLSchema" xmlns:p="http://schemas.microsoft.com/office/2006/metadata/properties" xmlns:ns1="http://schemas.microsoft.com/sharepoint/v3" xmlns:ns2="795f597b-8a4a-4601-8118-24fe65095056" xmlns:ns3="d51a0a9b-0bb3-4e96-9fde-d41ade9a22a1" targetNamespace="http://schemas.microsoft.com/office/2006/metadata/properties" ma:root="true" ma:fieldsID="f590e6c6ef5b5a1c2baa61f95f5da0f1" ns1:_="" ns2:_="" ns3:_="">
    <xsd:import namespace="http://schemas.microsoft.com/sharepoint/v3"/>
    <xsd:import namespace="795f597b-8a4a-4601-8118-24fe65095056"/>
    <xsd:import namespace="d51a0a9b-0bb3-4e96-9fde-d41ade9a22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5f597b-8a4a-4601-8118-24fe650950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DateTaken" ma:index="23" nillable="true" ma:displayName="MediaServiceDateTaken" ma:hidden="true" ma:internalName="MediaServiceDateTaken" ma:readOnly="true">
      <xsd:simpleType>
        <xsd:restriction base="dms:Text"/>
      </xsd:simpleType>
    </xsd:element>
    <xsd:element name="MediaServiceLocation" ma:index="24" nillable="true" ma:displayName="Location"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1a0a9b-0bb3-4e96-9fde-d41ade9a22a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dc86f0e7-6ae0-4fdd-a427-64e62e0140b8}" ma:internalName="TaxCatchAll" ma:showField="CatchAllData" ma:web="d51a0a9b-0bb3-4e96-9fde-d41ade9a22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DFD863-AB13-4B50-910F-344B5314536C}">
  <ds:schemaRefs>
    <ds:schemaRef ds:uri="http://schemas.microsoft.com/office/2006/metadata/properties"/>
    <ds:schemaRef ds:uri="http://schemas.microsoft.com/office/infopath/2007/PartnerControls"/>
    <ds:schemaRef ds:uri="http://schemas.microsoft.com/sharepoint/v3"/>
    <ds:schemaRef ds:uri="795f597b-8a4a-4601-8118-24fe65095056"/>
    <ds:schemaRef ds:uri="d51a0a9b-0bb3-4e96-9fde-d41ade9a22a1"/>
  </ds:schemaRefs>
</ds:datastoreItem>
</file>

<file path=customXml/itemProps2.xml><?xml version="1.0" encoding="utf-8"?>
<ds:datastoreItem xmlns:ds="http://schemas.openxmlformats.org/officeDocument/2006/customXml" ds:itemID="{EC175FC0-72BC-457C-A9EE-C404D2585D37}">
  <ds:schemaRefs>
    <ds:schemaRef ds:uri="http://schemas.microsoft.com/sharepoint/v3/contenttype/forms"/>
  </ds:schemaRefs>
</ds:datastoreItem>
</file>

<file path=customXml/itemProps3.xml><?xml version="1.0" encoding="utf-8"?>
<ds:datastoreItem xmlns:ds="http://schemas.openxmlformats.org/officeDocument/2006/customXml" ds:itemID="{9FEAB4D9-2E21-4C6B-9D5B-6B321E4214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95f597b-8a4a-4601-8118-24fe65095056"/>
    <ds:schemaRef ds:uri="d51a0a9b-0bb3-4e96-9fde-d41ade9a22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071C Bus Price List 1.24.2022</vt:lpstr>
      <vt:lpstr>'071C Bus Price List 1.24.2022'!Print_Area</vt:lpstr>
      <vt:lpstr>'071C Bus Price List 1.24.2022'!Print_Titles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Mathis, N</dc:creator>
  <cp:keywords/>
  <dc:description/>
  <cp:lastModifiedBy>Ian M Fox Castro</cp:lastModifiedBy>
  <cp:revision/>
  <dcterms:created xsi:type="dcterms:W3CDTF">2022-01-10T16:36:59Z</dcterms:created>
  <dcterms:modified xsi:type="dcterms:W3CDTF">2024-02-07T15:08:21Z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100</vt:r8>
  </property>
  <property fmtid="{D5CDD505-2E9C-101B-9397-08002B2CF9AE}" pid="3" name="ContentTypeId">
    <vt:lpwstr>0x010100010E5134F3471E449DDB0F6E3997181D</vt:lpwstr>
  </property>
  <property fmtid="{D5CDD505-2E9C-101B-9397-08002B2CF9AE}" pid="4" name="MediaServiceImageTags">
    <vt:lpwstr/>
  </property>
</Properties>
</file>